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g56.fr\dfs-dgiss\DA-Autonomie-Dossiers\Conférence des financeurs\6 - Appels à projet\3_Lancement_Appels à projets\2025\Diffusés\"/>
    </mc:Choice>
  </mc:AlternateContent>
  <bookViews>
    <workbookView xWindow="0" yWindow="756" windowWidth="23040" windowHeight="7572" firstSheet="3" activeTab="3"/>
  </bookViews>
  <sheets>
    <sheet name="Page de garde" sheetId="25" r:id="rId1"/>
    <sheet name="Lisez-moi" sheetId="28" r:id="rId2"/>
    <sheet name="Identification" sheetId="18" r:id="rId3"/>
    <sheet name="Thématiques" sheetId="36" r:id="rId4"/>
    <sheet name="Motivations" sheetId="20" r:id="rId5"/>
    <sheet name="Objectifs" sheetId="21" r:id="rId6"/>
    <sheet name="Mise en oeuvre" sheetId="22" r:id="rId7"/>
    <sheet name="Evaluation" sheetId="37" r:id="rId8"/>
    <sheet name="Couverture_territoriale" sheetId="26" r:id="rId9"/>
    <sheet name="Financement" sheetId="23" r:id="rId10"/>
    <sheet name="Grille_analyse" sheetId="30" state="hidden" r:id="rId11"/>
    <sheet name="Liste" sheetId="16" state="hidden" r:id="rId12"/>
  </sheets>
  <definedNames>
    <definedName name="_xlnm._FilterDatabase" localSheetId="8" hidden="1">Couverture_territoriale!$A$2:$K$253</definedName>
    <definedName name="Accès_aux_droits">#REF!</definedName>
    <definedName name="Accueil_écoute_soutien_psychologique">#REF!</definedName>
    <definedName name="Activité_physique">#REF!</definedName>
    <definedName name="Aide_aux_aidants">#REF!</definedName>
    <definedName name="Bien_etre_et_estime_de_soi">#REF!</definedName>
    <definedName name="Citoyenneté_et_accès_aux_droits">#REF!</definedName>
    <definedName name="Equilibre">#REF!</definedName>
    <definedName name="Habitat">#REF!</definedName>
    <definedName name="Habitat_et_cadre_de_vie">#REF!</definedName>
    <definedName name="_xlnm.Print_Titles" localSheetId="1">'Lisez-moi'!$1:$2</definedName>
    <definedName name="Lien_social">#REF!</definedName>
    <definedName name="Lutte_contre_l_isolement">#REF!</definedName>
    <definedName name="Mémoire">#REF!</definedName>
    <definedName name="Mobilité">#REF!</definedName>
    <definedName name="Numérique">#REF!</definedName>
    <definedName name="Nutrition">#REF!</definedName>
    <definedName name="Préparation_à_la_retraite">#REF!</definedName>
    <definedName name="Préparer_sa_retraite">#REF!</definedName>
    <definedName name="Santé_globale">#REF!</definedName>
    <definedName name="Santé_mentale">#REF!</definedName>
    <definedName name="Sécurité_routière">#REF!</definedName>
    <definedName name="Sensibilisation_vers_différents_modes_de_déplacement">#REF!</definedName>
    <definedName name="Sommeil">#REF!</definedName>
    <definedName name="Soutien_aux_aidants">#REF!</definedName>
    <definedName name="_xlnm.Print_Area" localSheetId="8">Couverture_territoriale!$B$1:$B$1</definedName>
    <definedName name="_xlnm.Print_Area" localSheetId="9">Financement!$A$1:$AV$80</definedName>
    <definedName name="_xlnm.Print_Area" localSheetId="10">Grille_analyse!$A$1:$AV$161</definedName>
    <definedName name="_xlnm.Print_Area" localSheetId="2">Identification!$A$1:$AV$88</definedName>
    <definedName name="_xlnm.Print_Area" localSheetId="6">'Mise en oeuvre'!$A$1:$AV$127</definedName>
    <definedName name="_xlnm.Print_Area" localSheetId="4">Motivations!$A$1:$AV$80</definedName>
    <definedName name="_xlnm.Print_Area" localSheetId="5">Objectifs!$A$1:$AV$115</definedName>
    <definedName name="_xlnm.Print_Area" localSheetId="0">'Page de garde'!$A$1:$AV$40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23" l="1"/>
  <c r="D1" i="23"/>
  <c r="P26" i="30" l="1"/>
  <c r="AJ104" i="30" l="1"/>
  <c r="AJ108" i="30"/>
  <c r="AP99" i="30"/>
  <c r="AP87" i="30"/>
  <c r="AS77" i="30"/>
  <c r="K1" i="26"/>
  <c r="K5" i="26"/>
  <c r="K6"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4" i="26"/>
  <c r="K3" i="26"/>
  <c r="K2" i="26" l="1"/>
  <c r="W84" i="30" s="1"/>
  <c r="AP84" i="30" s="1"/>
  <c r="J2" i="26"/>
  <c r="P20" i="30"/>
  <c r="P17" i="30"/>
  <c r="B8" i="37" l="1"/>
  <c r="B8" i="36" l="1"/>
  <c r="I19" i="26" l="1"/>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10" i="26"/>
  <c r="I11" i="26"/>
  <c r="I12" i="26"/>
  <c r="I13" i="26"/>
  <c r="I14" i="26"/>
  <c r="I15" i="26"/>
  <c r="I16" i="26"/>
  <c r="I17" i="26"/>
  <c r="I18" i="26"/>
  <c r="I4" i="26"/>
  <c r="I5" i="26"/>
  <c r="I6" i="26"/>
  <c r="I7" i="26"/>
  <c r="I8" i="26"/>
  <c r="I9" i="26"/>
  <c r="I3" i="26"/>
  <c r="AS111" i="30"/>
  <c r="AP95" i="30"/>
  <c r="AP91" i="30"/>
  <c r="E3" i="16"/>
  <c r="E2" i="16"/>
  <c r="AS102" i="30" l="1"/>
  <c r="AS87" i="30"/>
  <c r="D64" i="22"/>
  <c r="AO51" i="23"/>
  <c r="W34" i="23"/>
  <c r="AO75" i="23" s="1"/>
  <c r="T77" i="23" l="1"/>
  <c r="AO77" i="23" s="1"/>
  <c r="AS82" i="30" l="1"/>
  <c r="A4" i="30" l="1"/>
  <c r="G143" i="30" l="1"/>
  <c r="G142" i="30"/>
  <c r="G141" i="30"/>
  <c r="G140" i="30"/>
  <c r="G139" i="30"/>
  <c r="H142" i="30"/>
  <c r="H141" i="30"/>
  <c r="H140" i="30"/>
  <c r="H61" i="30"/>
  <c r="D45" i="30"/>
  <c r="D50" i="30" s="1"/>
  <c r="D55" i="30" s="1"/>
  <c r="H143" i="30" l="1"/>
  <c r="H139" i="30"/>
  <c r="Z126" i="30" l="1"/>
  <c r="H144" i="30"/>
  <c r="B8" i="23" l="1"/>
  <c r="B8" i="22"/>
  <c r="B8" i="20"/>
  <c r="B8" i="21"/>
  <c r="BD32" i="22" l="1"/>
  <c r="BD26" i="22"/>
  <c r="BD23" i="22"/>
  <c r="BD20" i="22"/>
  <c r="BD17" i="22"/>
  <c r="AY32" i="22"/>
  <c r="AY29" i="22"/>
  <c r="AY26" i="22"/>
  <c r="AY23" i="22"/>
  <c r="AY20" i="22"/>
  <c r="AY17" i="22"/>
  <c r="BB22" i="21"/>
  <c r="AX22" i="21"/>
  <c r="BD28" i="21"/>
  <c r="BA28" i="21"/>
  <c r="AX28" i="21"/>
  <c r="M25" i="23" l="1"/>
  <c r="AQ17" i="18" l="1"/>
  <c r="AQ20" i="18" s="1"/>
  <c r="W31" i="23" l="1"/>
  <c r="AP152" i="30"/>
  <c r="BA35" i="22" l="1"/>
  <c r="BA32" i="22"/>
  <c r="BA29" i="22"/>
  <c r="BA26" i="22"/>
  <c r="BA23" i="22"/>
  <c r="BA20" i="22"/>
  <c r="BA17" i="22"/>
  <c r="BB47" i="22"/>
  <c r="AZ47" i="22"/>
  <c r="AX47" i="22"/>
  <c r="B113" i="21"/>
  <c r="B111" i="21"/>
  <c r="B109" i="21"/>
  <c r="B107" i="21"/>
  <c r="B99" i="21"/>
  <c r="B101" i="21" s="1"/>
  <c r="B103" i="21" s="1"/>
  <c r="B105" i="21" s="1"/>
  <c r="B95" i="21"/>
  <c r="B93" i="21"/>
  <c r="B81" i="21"/>
  <c r="B83" i="21" s="1"/>
  <c r="B85" i="21" s="1"/>
  <c r="B87" i="21" s="1"/>
  <c r="B89" i="21" s="1"/>
  <c r="B91" i="21" s="1"/>
  <c r="B66" i="21"/>
  <c r="B68" i="21"/>
  <c r="B50" i="21"/>
  <c r="B52" i="21"/>
  <c r="B56" i="21"/>
  <c r="B58" i="21" s="1"/>
  <c r="B60" i="21" s="1"/>
  <c r="B62" i="21" s="1"/>
  <c r="B64" i="21" s="1"/>
  <c r="B38" i="21"/>
  <c r="B40" i="21" s="1"/>
  <c r="B42" i="21" s="1"/>
  <c r="B44" i="21" s="1"/>
  <c r="B46" i="21" s="1"/>
  <c r="B48" i="21" s="1"/>
  <c r="BB18" i="21"/>
  <c r="AZ18" i="21"/>
  <c r="AX18" i="21"/>
  <c r="BB14" i="21"/>
  <c r="AZ14" i="21"/>
  <c r="AX14" i="21"/>
  <c r="AP21" i="23" l="1"/>
  <c r="AN114" i="30" s="1"/>
  <c r="AS59" i="23" l="1"/>
  <c r="AS51" i="23" l="1"/>
  <c r="AS55" i="23"/>
  <c r="AS53" i="23"/>
  <c r="AS57" i="23"/>
  <c r="AS67" i="23"/>
  <c r="AS63" i="23"/>
  <c r="AS61" i="23"/>
  <c r="AS71" i="23"/>
  <c r="AS69" i="23"/>
  <c r="AS65" i="23"/>
  <c r="AF31" i="23" l="1"/>
  <c r="AF34" i="23"/>
  <c r="AF28" i="23"/>
  <c r="AF25" i="23"/>
  <c r="AS77" i="23" l="1"/>
  <c r="AS75" i="23"/>
</calcChain>
</file>

<file path=xl/sharedStrings.xml><?xml version="1.0" encoding="utf-8"?>
<sst xmlns="http://schemas.openxmlformats.org/spreadsheetml/2006/main" count="1590" uniqueCount="803">
  <si>
    <t>Nutrition</t>
  </si>
  <si>
    <t>Mémoire</t>
  </si>
  <si>
    <t>Sommeil</t>
  </si>
  <si>
    <t>Bien-être et estime de soi</t>
  </si>
  <si>
    <t>Lien social</t>
  </si>
  <si>
    <t>Sécurité routière</t>
  </si>
  <si>
    <t>Accès aux droits</t>
  </si>
  <si>
    <t>Préparation à la retraite</t>
  </si>
  <si>
    <t>Santé globale</t>
  </si>
  <si>
    <t>Habitat et cadre de vie</t>
  </si>
  <si>
    <t>Citoyenneté et accès aux droits</t>
  </si>
  <si>
    <t>Activités physiques</t>
  </si>
  <si>
    <t>Théâtre/ciné débat</t>
  </si>
  <si>
    <t>Réunion d’information</t>
  </si>
  <si>
    <t>Conférence</t>
  </si>
  <si>
    <t>Forum</t>
  </si>
  <si>
    <t>Formation</t>
  </si>
  <si>
    <t>60 à 69 ans</t>
  </si>
  <si>
    <t>70 à 79 ans</t>
  </si>
  <si>
    <t>Information</t>
  </si>
  <si>
    <t>Participation au projet</t>
  </si>
  <si>
    <t>Adresse</t>
  </si>
  <si>
    <t>Thématiques</t>
  </si>
  <si>
    <t>Oui</t>
  </si>
  <si>
    <t>Non</t>
  </si>
  <si>
    <t>Lutte contre l'isolement</t>
  </si>
  <si>
    <t>Représentant légal</t>
  </si>
  <si>
    <t>Responsable du projet</t>
  </si>
  <si>
    <t>Niveau de prévention ciblé</t>
  </si>
  <si>
    <t>Primaire</t>
  </si>
  <si>
    <t>Tertiaire</t>
  </si>
  <si>
    <t>Secondaire</t>
  </si>
  <si>
    <t>Espaces autonomie</t>
  </si>
  <si>
    <t>EHPAD, résidence autonomie</t>
  </si>
  <si>
    <t>SAAD</t>
  </si>
  <si>
    <t>Moyens humains mobilisés</t>
  </si>
  <si>
    <t>Moyens matériels et communication</t>
  </si>
  <si>
    <t>Associations personnes âgées</t>
  </si>
  <si>
    <t>Dépenses</t>
  </si>
  <si>
    <t>Montant</t>
  </si>
  <si>
    <t>Région</t>
  </si>
  <si>
    <t>Participation des bénéficiaires</t>
  </si>
  <si>
    <t>Taux</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</si>
  <si>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</si>
  <si>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</si>
  <si>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</si>
  <si>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</si>
  <si>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</si>
  <si>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</si>
  <si>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</si>
  <si>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</si>
  <si>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</si>
  <si>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</si>
  <si>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</si>
  <si>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</si>
  <si>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</si>
  <si>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</si>
  <si>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</si>
  <si>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</si>
  <si>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</si>
  <si>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</si>
  <si>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</si>
  <si>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</si>
  <si>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</si>
  <si>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</si>
  <si>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</si>
  <si>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</si>
  <si>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</si>
  <si>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</si>
  <si>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</si>
  <si>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</si>
  <si>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</si>
  <si>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</si>
  <si>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</si>
  <si>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</si>
  <si>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</si>
  <si>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</si>
  <si>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</si>
  <si>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</si>
  <si>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</si>
  <si>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</si>
  <si>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</si>
  <si>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</si>
  <si>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</si>
  <si>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</si>
  <si>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</si>
  <si>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</si>
  <si>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</si>
  <si>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</si>
  <si>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</si>
  <si>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</si>
  <si>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</si>
  <si>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Recettes</t>
  </si>
  <si>
    <t>Poste</t>
  </si>
  <si>
    <t>Financements</t>
  </si>
  <si>
    <t>TOTAL RECETTES DE L'EXERCICE</t>
  </si>
  <si>
    <t>TOTAL DEPENSES DE L'EXERCICE</t>
  </si>
  <si>
    <t xml:space="preserve"> - page 14 - </t>
  </si>
  <si>
    <t>Total Projet</t>
  </si>
  <si>
    <t xml:space="preserve"> - page 16 - </t>
  </si>
  <si>
    <t xml:space="preserve"> - page 17 - </t>
  </si>
  <si>
    <t>1 - Identification</t>
  </si>
  <si>
    <t>2 - Thématiques</t>
  </si>
  <si>
    <t>3 - Motivations</t>
  </si>
  <si>
    <t>4 - Objectifs</t>
  </si>
  <si>
    <t>5 - Mise en œuvre</t>
  </si>
  <si>
    <t>6 - Financement</t>
  </si>
  <si>
    <t xml:space="preserve"> - page 15 - </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</si>
  <si>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</si>
  <si>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</si>
  <si>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</si>
  <si>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</si>
  <si>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</si>
  <si>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</si>
  <si>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</si>
  <si>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</si>
  <si>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</si>
  <si>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</si>
  <si>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</si>
  <si>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</si>
  <si>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</si>
  <si>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</si>
  <si>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</si>
  <si>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</si>
  <si>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</si>
  <si>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</si>
  <si>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</si>
  <si>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</si>
  <si>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</si>
  <si>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</si>
  <si>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</si>
  <si>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</si>
  <si>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</si>
  <si>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</si>
  <si>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</si>
  <si>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</si>
  <si>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</si>
  <si>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</si>
  <si>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</si>
  <si>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</si>
  <si>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</si>
  <si>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</si>
  <si>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</si>
  <si>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</si>
  <si>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</si>
  <si>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</si>
  <si>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</si>
  <si>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</si>
  <si>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</si>
  <si>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</si>
  <si>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</si>
  <si>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</si>
  <si>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</si>
  <si>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</si>
  <si>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</si>
  <si>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</si>
  <si>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</si>
  <si>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</si>
  <si>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</si>
  <si>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</si>
  <si>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</si>
  <si>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</si>
  <si>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</si>
  <si>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</si>
  <si>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</si>
  <si>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</si>
  <si>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</si>
  <si>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</si>
  <si>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</si>
  <si>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</si>
  <si>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</si>
  <si>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</si>
  <si>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</si>
  <si>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</si>
  <si>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</si>
  <si>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</si>
  <si>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</si>
  <si>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</si>
  <si>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</si>
  <si>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</si>
  <si>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</si>
  <si>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</si>
  <si>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</si>
  <si>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</si>
  <si>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</si>
  <si>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</si>
  <si>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</si>
  <si>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</si>
  <si>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</si>
  <si>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</si>
  <si>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</si>
  <si>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</si>
  <si>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</si>
  <si>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</si>
  <si>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</si>
  <si>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</si>
  <si>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</si>
  <si>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</si>
  <si>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</si>
  <si>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</si>
  <si>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</si>
  <si>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</si>
  <si>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</si>
  <si>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</si>
  <si>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</si>
  <si>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</si>
  <si>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</si>
  <si>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</si>
  <si>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</si>
  <si>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</si>
  <si>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</si>
  <si>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</si>
  <si>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</si>
  <si>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</si>
  <si>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</si>
  <si>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</si>
  <si>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</si>
  <si>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</si>
  <si>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</si>
  <si>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</si>
  <si>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</si>
  <si>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</si>
  <si>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</si>
  <si>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</si>
  <si>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</si>
  <si>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</si>
  <si>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</si>
  <si>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</si>
  <si>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</si>
  <si>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</si>
  <si>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</si>
  <si>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</si>
  <si>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</si>
  <si>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</si>
  <si>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</si>
  <si>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</si>
  <si>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</si>
  <si>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</si>
  <si>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</si>
  <si>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</si>
  <si>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</si>
  <si>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</si>
  <si>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</si>
  <si>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</si>
  <si>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</si>
  <si>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</si>
  <si>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</si>
  <si>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</si>
  <si>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</si>
  <si>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</si>
  <si>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</si>
  <si>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</si>
  <si>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</si>
  <si>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</si>
  <si>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</si>
  <si>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</si>
  <si>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</si>
  <si>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</si>
  <si>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</si>
  <si>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</si>
  <si>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</si>
  <si>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</si>
  <si>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</si>
  <si>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</si>
  <si>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</si>
  <si>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</si>
  <si>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</si>
  <si>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</si>
  <si>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</si>
  <si>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</si>
  <si>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</si>
  <si>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</si>
  <si>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</si>
  <si>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</si>
  <si>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</si>
  <si>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</si>
  <si>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</si>
  <si>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</si>
  <si>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</si>
  <si>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</si>
  <si>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</si>
  <si>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</si>
  <si>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</si>
  <si>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</si>
  <si>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</si>
  <si>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</si>
  <si>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</si>
  <si>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</si>
  <si>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</si>
  <si>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</si>
  <si>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</si>
  <si>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</si>
  <si>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</si>
  <si>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</si>
  <si>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</si>
  <si>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</si>
  <si>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</si>
  <si>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</si>
  <si>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</si>
  <si>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</si>
  <si>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</si>
  <si>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</si>
  <si>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</si>
  <si>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</si>
  <si>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</si>
  <si>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</si>
  <si>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</si>
  <si>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</si>
  <si>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</si>
  <si>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</si>
  <si>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</si>
  <si>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</si>
  <si>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</si>
  <si>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</si>
  <si>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</si>
  <si>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</si>
  <si>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</si>
  <si>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</si>
  <si>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</si>
  <si>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</si>
  <si>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</si>
  <si>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</si>
  <si>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</si>
  <si>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</si>
  <si>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</si>
  <si>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</si>
  <si>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</si>
  <si>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</si>
  <si>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</si>
  <si>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</si>
  <si>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</si>
  <si>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</si>
  <si>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</si>
  <si>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</si>
  <si>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</si>
  <si>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</si>
  <si>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</si>
  <si>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</si>
  <si>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</si>
  <si>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</si>
  <si>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</si>
  <si>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</si>
  <si>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</si>
  <si>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</si>
  <si>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</si>
  <si>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</si>
  <si>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</si>
  <si>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</si>
  <si>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</si>
  <si>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</si>
  <si>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</si>
  <si>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</si>
  <si>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</si>
  <si>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</si>
  <si>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</si>
  <si>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</si>
  <si>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</si>
  <si>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</si>
  <si>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</si>
  <si>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</si>
  <si>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</si>
  <si>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</si>
  <si>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</si>
  <si>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</si>
  <si>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</si>
  <si>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</si>
  <si>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</si>
  <si>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</si>
  <si>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</si>
  <si>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</si>
  <si>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</si>
  <si>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</si>
  <si>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</si>
  <si>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</si>
  <si>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</si>
  <si>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</si>
  <si>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</si>
  <si>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</si>
  <si>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</si>
  <si>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</si>
  <si>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</si>
  <si>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</si>
  <si>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</si>
  <si>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</si>
  <si>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</si>
  <si>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</si>
  <si>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</si>
  <si>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</si>
  <si>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</si>
  <si>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</si>
  <si>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</si>
  <si>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</si>
  <si>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</si>
  <si>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</si>
  <si>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</si>
  <si>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</si>
  <si>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</si>
  <si>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</si>
  <si>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</si>
  <si>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</si>
  <si>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</si>
  <si>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</si>
  <si>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</si>
  <si>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</si>
  <si>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</si>
  <si>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</si>
  <si>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</si>
  <si>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</si>
  <si>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</si>
  <si>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</si>
  <si>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</si>
  <si>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</si>
  <si>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</si>
  <si>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</si>
  <si>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</si>
  <si>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</si>
  <si>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</si>
  <si>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</si>
  <si>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</si>
  <si>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</si>
  <si>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</si>
  <si>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</si>
  <si>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</si>
  <si>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</si>
  <si>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</si>
  <si>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</si>
  <si>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</si>
  <si>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</si>
  <si>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</si>
  <si>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</si>
  <si>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</si>
  <si>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</si>
  <si>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</si>
  <si>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</si>
  <si>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</si>
  <si>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</si>
  <si>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</si>
  <si>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</si>
  <si>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</si>
  <si>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</si>
  <si>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</si>
  <si>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</si>
  <si>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</si>
  <si>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</si>
  <si>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</si>
  <si>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</si>
  <si>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</si>
  <si>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</si>
  <si>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</si>
  <si>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</si>
  <si>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</si>
  <si>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</si>
  <si>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</si>
  <si>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</si>
  <si>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</si>
  <si>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</si>
  <si>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</si>
  <si>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</si>
  <si>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</si>
  <si>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</si>
  <si>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</si>
  <si>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</si>
  <si>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</si>
  <si>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</si>
  <si>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</si>
  <si>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</si>
  <si>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</si>
  <si>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</si>
  <si>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</si>
  <si>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</si>
  <si>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</si>
  <si>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</si>
  <si>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</si>
  <si>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</si>
  <si>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</si>
  <si>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</si>
  <si>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</si>
  <si>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</si>
  <si>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</si>
  <si>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</si>
  <si>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</si>
  <si>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</si>
  <si>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</si>
  <si>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</si>
  <si>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</si>
  <si>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</si>
  <si>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</si>
  <si>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</si>
  <si>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</si>
  <si>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</si>
  <si>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</si>
  <si>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</si>
  <si>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</si>
  <si>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</si>
  <si>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</si>
  <si>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</si>
  <si>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</si>
  <si>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</si>
  <si>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</si>
  <si>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</si>
  <si>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</si>
  <si>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</si>
  <si>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</si>
  <si>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</si>
  <si>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</si>
  <si>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</si>
  <si>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</si>
  <si>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</si>
  <si>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</si>
  <si>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</si>
  <si>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</si>
  <si>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</si>
  <si>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</si>
  <si>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</si>
  <si>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</si>
  <si>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</si>
  <si>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</si>
  <si>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</si>
  <si>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</si>
  <si>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</si>
  <si>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</si>
  <si>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</si>
  <si>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</si>
  <si>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</si>
  <si>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</si>
  <si>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</si>
  <si>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</si>
  <si>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</si>
  <si>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</si>
  <si>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</si>
  <si>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</si>
  <si>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</si>
  <si>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</si>
  <si>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</si>
  <si>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</si>
  <si>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</si>
  <si>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</si>
  <si>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</si>
  <si>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</si>
  <si>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</si>
  <si>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</si>
  <si>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</si>
  <si>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</si>
  <si>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</si>
  <si>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</si>
  <si>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</si>
  <si>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</si>
  <si>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</si>
  <si>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</si>
  <si>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</si>
  <si>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</si>
  <si>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</si>
  <si>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</si>
  <si>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</si>
  <si>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</si>
  <si>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</si>
  <si>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</si>
  <si>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</si>
  <si>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</si>
  <si>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</si>
  <si>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</si>
  <si>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</si>
  <si>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</si>
  <si>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</si>
  <si>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</si>
  <si>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</si>
  <si>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</si>
  <si>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</si>
  <si>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</si>
  <si>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</si>
  <si>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</si>
  <si>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</si>
  <si>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</si>
  <si>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</si>
  <si>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</si>
  <si>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</si>
  <si>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</si>
  <si>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</si>
  <si>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</si>
  <si>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</si>
  <si>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</si>
  <si>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</si>
  <si>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</si>
  <si>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</si>
  <si>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</si>
  <si>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</si>
  <si>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</si>
  <si>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</si>
  <si>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</si>
  <si>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</si>
  <si>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</si>
  <si>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</si>
  <si>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</si>
  <si>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</si>
  <si>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</si>
  <si>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</si>
  <si>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</si>
  <si>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</si>
  <si>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</si>
  <si>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</si>
  <si>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</si>
  <si>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</si>
  <si>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</si>
  <si>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</si>
  <si>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</si>
  <si>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</si>
  <si>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</si>
  <si>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</si>
  <si>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</si>
  <si>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</si>
  <si>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</si>
  <si>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</si>
  <si>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</si>
  <si>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</si>
  <si>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</si>
  <si>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</si>
  <si>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</si>
  <si>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</si>
  <si>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</si>
  <si>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</si>
  <si>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</si>
  <si>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</si>
  <si>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</si>
  <si>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</si>
  <si>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CCAS, Mairies</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</si>
  <si>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</si>
  <si>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</si>
  <si>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</si>
  <si>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</si>
  <si>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</si>
  <si>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</si>
  <si>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</si>
  <si>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</si>
  <si>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</si>
  <si>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</si>
  <si>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Intitulé du projet</t>
  </si>
  <si>
    <t>Porteur du projet</t>
  </si>
  <si>
    <t>Axe</t>
  </si>
  <si>
    <t>Territoire</t>
  </si>
  <si>
    <t>Communes</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</si>
  <si>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</si>
  <si>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</si>
  <si>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</si>
  <si>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</si>
  <si>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</si>
  <si>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</si>
  <si>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</si>
  <si>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</si>
  <si>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</si>
  <si>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Projet</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</si>
  <si>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</si>
  <si>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</si>
  <si>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</si>
  <si>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</si>
  <si>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</si>
  <si>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</si>
  <si>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</si>
  <si>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</si>
  <si>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</si>
  <si>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</si>
  <si>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</si>
  <si>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</si>
  <si>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</si>
  <si>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</si>
  <si>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</si>
  <si>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</si>
  <si>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</si>
  <si>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</si>
  <si>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</si>
  <si>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</si>
  <si>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</si>
  <si>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</si>
  <si>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</si>
  <si>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</si>
  <si>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</si>
  <si>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</si>
  <si>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</si>
  <si>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</si>
  <si>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</si>
  <si>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</si>
  <si>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</si>
  <si>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</si>
  <si>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</si>
  <si>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t>Si autre précisez</t>
  </si>
  <si>
    <t>Soit un coût par bénéficiaire de :</t>
  </si>
  <si>
    <t>Commune ou  EPCI</t>
  </si>
  <si>
    <t>… préciser si autres</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</si>
  <si>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</si>
  <si>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</si>
  <si>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</si>
  <si>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</si>
  <si>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</si>
  <si>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</si>
  <si>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</si>
  <si>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</si>
  <si>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</si>
  <si>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</si>
  <si>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</si>
  <si>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</si>
  <si>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</si>
  <si>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</si>
  <si>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</si>
  <si>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</si>
  <si>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</si>
  <si>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</si>
  <si>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</si>
  <si>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</si>
  <si>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</si>
  <si>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</si>
  <si>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</si>
  <si>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Quel est le niveau de pertinence du territoire ?</t>
  </si>
  <si>
    <t>Mise en œuvre</t>
  </si>
  <si>
    <t>A quel niveau est-il associé ?</t>
  </si>
  <si>
    <t>Le calendrier est-il réaliste ?</t>
  </si>
  <si>
    <t>Les mesures répondent-elles aux objectifs ?</t>
  </si>
  <si>
    <t>Suivi - Evaluation</t>
  </si>
  <si>
    <t>Les modalités d'évaluation sont-elles précisées ?</t>
  </si>
  <si>
    <t>Quel est le niveau de pertinence de cette évaluation ?</t>
  </si>
  <si>
    <t>Rappel du coût par bénéficiaire</t>
  </si>
  <si>
    <t>Le projet est-il reproductible ?</t>
  </si>
  <si>
    <t>Quel est le niveau de pertinence de ce coût ?</t>
  </si>
  <si>
    <t>Note globale</t>
  </si>
  <si>
    <t>Synthèse de l'instruction</t>
  </si>
  <si>
    <t>Moyenne</t>
  </si>
  <si>
    <t>Etat de la demande</t>
  </si>
  <si>
    <t>Montant demandé</t>
  </si>
  <si>
    <t>Montant accordé</t>
  </si>
  <si>
    <t>Le financement concerne une opération spécifique et ponctuelle
(pas de financement structurel, ni pérenne)</t>
  </si>
  <si>
    <t xml:space="preserve"> - page 18 - </t>
  </si>
  <si>
    <t>Décision Financeurs</t>
  </si>
  <si>
    <t>Autres : précisez</t>
  </si>
  <si>
    <t>Mobilité</t>
  </si>
  <si>
    <t>Pages 10 - 11 et 12 - Mise en œuvre</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</si>
  <si>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</si>
  <si>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</si>
  <si>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</si>
  <si>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</si>
  <si>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</si>
  <si>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</si>
  <si>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</si>
  <si>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</si>
  <si>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</si>
  <si>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</si>
  <si>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</si>
  <si>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</si>
  <si>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</si>
  <si>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</si>
  <si>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</si>
  <si>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</si>
  <si>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</si>
  <si>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</si>
  <si>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</si>
  <si>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</si>
  <si>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</si>
  <si>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</si>
  <si>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</si>
  <si>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</si>
  <si>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</si>
  <si>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</si>
  <si>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Les bénéficiaires ont-ils été associés à la construction du projet ?</t>
  </si>
  <si>
    <t>Les bénéficiaires sont-ils associés</t>
  </si>
  <si>
    <t xml:space="preserve">La saisie des informations sur votre projet est facilitée : </t>
  </si>
  <si>
    <t>Communes blanches</t>
  </si>
  <si>
    <t>Le budget est-il adapté ?</t>
  </si>
  <si>
    <t>Le matériel est-il adapté ?</t>
  </si>
  <si>
    <t>Partenariat envisagé ?</t>
  </si>
  <si>
    <t>Quel est le degré partenarial du projet ?</t>
  </si>
  <si>
    <t>Ressources</t>
  </si>
  <si>
    <t>Un partenariat est-il engagé ?</t>
  </si>
  <si>
    <t>Le porteur connait-il le public cible ?</t>
  </si>
  <si>
    <t>A quel niveau ?</t>
  </si>
  <si>
    <t>Le porteur va-t-il chercher une ressource extérieure ?</t>
  </si>
  <si>
    <t>Score</t>
  </si>
  <si>
    <t>Scoring association bénéficiaire</t>
  </si>
  <si>
    <t>Le porteur connait-il bien la thématique ?</t>
  </si>
  <si>
    <t>Le projet est-il durable, après financement ?</t>
  </si>
  <si>
    <t>Quel est le score "communes fragiles" ou "zone blanche" ?</t>
  </si>
  <si>
    <t>0 - Pas d'association</t>
  </si>
  <si>
    <t>1 - Information</t>
  </si>
  <si>
    <t>2 - Aide au diagnostic</t>
  </si>
  <si>
    <t>3 - Participation au projet</t>
  </si>
  <si>
    <t>Comment l'EAS est-il associé ?</t>
  </si>
  <si>
    <t xml:space="preserve"> /20</t>
  </si>
  <si>
    <t>BLANCHES</t>
  </si>
  <si>
    <t>Sélectionner dans le menu déroulant votre thématique principale puis votre sous thème et enfin le comportement que vous allez promouvoir durant votre action</t>
  </si>
  <si>
    <t>L'échéancier est à renseigner : exemple: 01/09/2023 au 30/06/2024</t>
  </si>
  <si>
    <r>
      <t xml:space="preserve">Courriel </t>
    </r>
    <r>
      <rPr>
        <b/>
        <i/>
        <sz val="11"/>
        <color theme="1"/>
        <rFont val="Calibri"/>
        <family val="2"/>
        <scheme val="minor"/>
      </rPr>
      <t>(cette adresse sera utilisée pour tous les échanges avec la CFPPA)</t>
    </r>
  </si>
  <si>
    <t>PFR</t>
  </si>
  <si>
    <t>Maisons de Santé Pluridisciplinaires</t>
  </si>
  <si>
    <t>CRT</t>
  </si>
  <si>
    <t>CLS, CPTS</t>
  </si>
  <si>
    <t xml:space="preserve">Libéraux </t>
  </si>
  <si>
    <r>
      <t xml:space="preserve">Partenaires associées au projet </t>
    </r>
    <r>
      <rPr>
        <b/>
        <u/>
        <sz val="11"/>
        <color theme="1"/>
        <rFont val="Calibri"/>
        <family val="2"/>
        <scheme val="minor"/>
      </rPr>
      <t>(Rappel: partenariats obligatoires)</t>
    </r>
  </si>
  <si>
    <t>Appel à projets commun 2025</t>
  </si>
  <si>
    <t xml:space="preserve">6 - Evaluation </t>
  </si>
  <si>
    <t>7 - Financement</t>
  </si>
  <si>
    <t xml:space="preserve">Cette action est elle pérennisable? Expliquer </t>
  </si>
  <si>
    <t>Fréquence</t>
  </si>
  <si>
    <r>
      <t xml:space="preserve">Action projetée : </t>
    </r>
    <r>
      <rPr>
        <sz val="8"/>
        <color theme="1"/>
        <rFont val="Calibri"/>
        <family val="2"/>
        <scheme val="minor"/>
      </rPr>
      <t xml:space="preserve">indiquer le nombre (NB) sur la durée totale de l'opération </t>
    </r>
  </si>
  <si>
    <t>Nombre</t>
  </si>
  <si>
    <r>
      <t xml:space="preserve">Problématique à l'origine du projet (contexte, constats, diagnostics): À quelles problématiques de santé et à quels besoins du territoire d’intervention répond l’action ? Merci de citer les éléments de diagnostic, les références ou les constats de terrain étayant votre action.
</t>
    </r>
    <r>
      <rPr>
        <i/>
        <sz val="11"/>
        <color theme="1"/>
        <rFont val="Calibri"/>
        <family val="2"/>
        <scheme val="minor"/>
      </rPr>
      <t xml:space="preserve">Les éléments de diagnostic et les constats de terrain permettent d’étayer le projet, d’expliquer les problématiques de santé liées à la perte d’autonomie et les besoins que le projet ambitionne de traiter. Les éléments de diagnostic peuvent être issus des recherches pluridisciplinaires, des expériences des acteurs de référence ou des acteurs de terrain. Plusieurs ressources sont listées dans le cahier des charges.
Les modalités de conception du projet (reprise d’un projet existant, enquête auprès des bénéficiaires…) apportent également des informations sur l’origine du projet.
</t>
    </r>
  </si>
  <si>
    <r>
      <t xml:space="preserve">Modalités prévues pour l'évaluation du projet : 
Pouvez-vous décrire les effets ou changements de comportement attendus pour les bénéficiaires de cette action ? 
Quelles méthodes envisagez-vous pour suivre et évaluer les effets ou changements de comportement attendus pour les bénéficiaires de cette action ? S’il n’est pas prévu d’évaluation particulière, merci d’expliquer ce choix.
</t>
    </r>
    <r>
      <rPr>
        <i/>
        <sz val="11"/>
        <color theme="1"/>
        <rFont val="Calibri"/>
        <family val="2"/>
        <scheme val="minor"/>
      </rPr>
      <t>Une démarche d’évaluation commence par une description des réalisations et des effets ou impacts attendus:  les changements que le projet vise pour les bénéficiaires. Cela peut se traduire par l’acquisition de connaissances en matière de santé, des intentions de changement ou des changements effectifs de comportements. Exemples : le bénéficiaire connaît les adaptations possibles dans son logement pour éviter les chutes, il augmente le nombre de sorties et loisirs, il modifie ses habitudes alimentaires, il intègre une activité physique dans son quotidien...</t>
    </r>
  </si>
  <si>
    <t>Comment la motivation et le pouvoir d'agir des participants vont pouvoir être développés dans votre action?
Comment de nouvelles personnes (n'ayant jamais participé à une action de préventio) pourraient être associées à votre projet?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</si>
</sst>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_€_-;\-* #,##0.00\ _€_-;_-* &quot;-&quot;??\ _€_-;_-@_-"/>
    <numFmt numFmtId="165" formatCode="0#&quot; &quot;##&quot; &quot;##&quot; &quot;##&quot; &quot;##"/>
    <numFmt numFmtId="166" formatCode="_-* #,##0\ &quot;€&quot;_-;\-* #,##0\ &quot;€&quot;_-;_-* &quot;-&quot;??\ &quot;€&quot;_-;_-@_-"/>
    <numFmt numFmtId="167" formatCode="0.0"/>
    <numFmt numFmtId="168" formatCode="#,##0.00\ &quot;€&quot;"/>
    <numFmt numFmtId="169" formatCode="_-* #,##0.0\ _€_-;\-* #,##0.0\ _€_-;_-* &quot;-&quot;??\ _€_-;_-@_-"/>
  </numFmts>
  <fonts count="55" x14ac:knownFonts="1">
    <font>
      <sz val="11"/>
      <color theme="1"/>
      <name val="Calibri"/>
      <family val="2"/>
      <scheme val="minor"/>
    </font>
    <font>
      <sz val="11"/>
      <color theme="1"/>
      <name val="Arial Narrow"/>
      <family val="2"/>
    </font>
    <font>
      <sz val="8"/>
      <color theme="1"/>
      <name val="Calibri"/>
      <family val="2"/>
      <scheme val="minor"/>
    </font>
    <font>
      <b/>
      <sz val="11"/>
      <color theme="1"/>
      <name val="Arial Narrow"/>
      <family val="2"/>
    </font>
    <font>
      <sz val="11"/>
      <color theme="1"/>
      <name val="Calibri"/>
      <family val="2"/>
      <scheme val="minor"/>
    </font>
    <font>
      <b/>
      <sz val="14"/>
      <color theme="1"/>
      <name val="Arial Narrow"/>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i/>
      <sz val="8"/>
      <color theme="2" tint="-0.249977111117893"/>
      <name val="Arial Narrow"/>
      <family val="2"/>
    </font>
    <font>
      <i/>
      <sz val="9"/>
      <color theme="1"/>
      <name val="Arial Narrow"/>
      <family val="2"/>
    </font>
    <font>
      <b/>
      <sz val="9"/>
      <color theme="1"/>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b/>
      <sz val="13"/>
      <color theme="1"/>
      <name val="Arial Narrow"/>
      <family val="2"/>
    </font>
    <font>
      <b/>
      <sz val="15"/>
      <color theme="1"/>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sz val="12"/>
      <color theme="1"/>
      <name val="Calibri"/>
      <family val="2"/>
      <scheme val="minor"/>
    </font>
    <font>
      <sz val="11"/>
      <color rgb="FF9C0006"/>
      <name val="Calibri"/>
      <family val="2"/>
      <scheme val="minor"/>
    </font>
    <font>
      <sz val="12"/>
      <color theme="0"/>
      <name val="Calibri"/>
      <family val="2"/>
      <scheme val="minor"/>
    </font>
    <font>
      <b/>
      <sz val="18"/>
      <color theme="1"/>
      <name val="Calibri"/>
      <family val="2"/>
      <scheme val="minor"/>
    </font>
  </fonts>
  <fills count="1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rgb="FFFFC7CE"/>
      </patternFill>
    </fill>
  </fills>
  <borders count="1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diagonal/>
    </border>
    <border>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style="thick">
        <color theme="3"/>
      </left>
      <right/>
      <top/>
      <bottom style="thick">
        <color theme="3"/>
      </bottom>
      <diagonal/>
    </border>
    <border>
      <left/>
      <right/>
      <top/>
      <bottom style="thick">
        <color theme="3"/>
      </bottom>
      <diagonal/>
    </border>
    <border>
      <left style="thick">
        <color theme="3"/>
      </left>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style="thick">
        <color rgb="FFFF99FF"/>
      </left>
      <right/>
      <top/>
      <bottom/>
      <diagonal/>
    </border>
    <border>
      <left style="thick">
        <color rgb="FFFF99FF"/>
      </left>
      <right/>
      <top/>
      <bottom style="thick">
        <color rgb="FFFF99FF"/>
      </bottom>
      <diagonal/>
    </border>
    <border>
      <left/>
      <right/>
      <top/>
      <bottom style="thick">
        <color rgb="FFFF99FF"/>
      </bottom>
      <diagonal/>
    </border>
    <border>
      <left style="thick">
        <color rgb="FFC00000"/>
      </left>
      <right/>
      <top style="thick">
        <color rgb="FFC00000"/>
      </top>
      <bottom/>
      <diagonal/>
    </border>
    <border>
      <left/>
      <right/>
      <top style="thick">
        <color rgb="FFC00000"/>
      </top>
      <bottom/>
      <diagonal/>
    </border>
    <border>
      <left style="thick">
        <color rgb="FFC00000"/>
      </left>
      <right/>
      <top/>
      <bottom/>
      <diagonal/>
    </border>
    <border>
      <left style="thick">
        <color rgb="FFC00000"/>
      </left>
      <right/>
      <top/>
      <bottom style="thick">
        <color rgb="FFC00000"/>
      </bottom>
      <diagonal/>
    </border>
    <border>
      <left/>
      <right/>
      <top/>
      <bottom style="thick">
        <color rgb="FFC00000"/>
      </bottom>
      <diagonal/>
    </border>
    <border>
      <left style="thick">
        <color theme="5"/>
      </left>
      <right/>
      <top style="thick">
        <color theme="5"/>
      </top>
      <bottom/>
      <diagonal/>
    </border>
    <border>
      <left/>
      <right/>
      <top style="thick">
        <color theme="5"/>
      </top>
      <bottom/>
      <diagonal/>
    </border>
    <border>
      <left style="thick">
        <color theme="5"/>
      </left>
      <right/>
      <top/>
      <bottom/>
      <diagonal/>
    </border>
    <border>
      <left style="thick">
        <color theme="5"/>
      </left>
      <right/>
      <top/>
      <bottom style="thick">
        <color theme="5"/>
      </bottom>
      <diagonal/>
    </border>
    <border>
      <left/>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style="hair">
        <color auto="1"/>
      </left>
      <right/>
      <top style="medium">
        <color indexed="64"/>
      </top>
      <bottom style="hair">
        <color auto="1"/>
      </bottom>
      <diagonal/>
    </border>
    <border>
      <left style="hair">
        <color auto="1"/>
      </left>
      <right/>
      <top/>
      <bottom style="dashed">
        <color auto="1"/>
      </bottom>
      <diagonal/>
    </border>
    <border>
      <left/>
      <right style="hair">
        <color auto="1"/>
      </right>
      <top/>
      <bottom style="dashed">
        <color auto="1"/>
      </bottom>
      <diagonal/>
    </border>
    <border>
      <left style="thin">
        <color indexed="64"/>
      </left>
      <right style="thin">
        <color indexed="64"/>
      </right>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ck">
        <color auto="1"/>
      </right>
      <top style="medium">
        <color indexed="64"/>
      </top>
      <bottom/>
      <diagonal/>
    </border>
    <border>
      <left/>
      <right style="thick">
        <color auto="1"/>
      </right>
      <top/>
      <bottom style="medium">
        <color indexed="64"/>
      </bottom>
      <diagonal/>
    </border>
    <border>
      <left style="thick">
        <color auto="1"/>
      </left>
      <right/>
      <top style="hair">
        <color auto="1"/>
      </top>
      <bottom/>
      <diagonal/>
    </border>
    <border>
      <left/>
      <right style="thick">
        <color auto="1"/>
      </right>
      <top style="hair">
        <color auto="1"/>
      </top>
      <bottom/>
      <diagonal/>
    </border>
    <border>
      <left style="hair">
        <color indexed="64"/>
      </left>
      <right style="thick">
        <color auto="1"/>
      </right>
      <top style="medium">
        <color indexed="64"/>
      </top>
      <bottom style="hair">
        <color indexed="64"/>
      </bottom>
      <diagonal/>
    </border>
    <border>
      <left style="hair">
        <color indexed="64"/>
      </left>
      <right style="thick">
        <color auto="1"/>
      </right>
      <top style="hair">
        <color indexed="64"/>
      </top>
      <bottom style="hair">
        <color indexed="64"/>
      </bottom>
      <diagonal/>
    </border>
    <border>
      <left style="hair">
        <color indexed="64"/>
      </left>
      <right style="thick">
        <color auto="1"/>
      </right>
      <top style="hair">
        <color indexed="64"/>
      </top>
      <bottom style="medium">
        <color indexed="64"/>
      </bottom>
      <diagonal/>
    </border>
    <border>
      <left/>
      <right style="thick">
        <color auto="1"/>
      </right>
      <top/>
      <bottom style="hair">
        <color auto="1"/>
      </bottom>
      <diagonal/>
    </border>
    <border>
      <left style="medium">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auto="1"/>
      </right>
      <top style="hair">
        <color indexed="64"/>
      </top>
      <bottom style="thick">
        <color auto="1"/>
      </bottom>
      <diagonal/>
    </border>
    <border>
      <left style="thick">
        <color theme="9" tint="-0.24994659260841701"/>
      </left>
      <right/>
      <top style="thick">
        <color auto="1"/>
      </top>
      <bottom/>
      <diagonal/>
    </border>
    <border>
      <left/>
      <right style="thick">
        <color auto="1"/>
      </right>
      <top/>
      <bottom style="thick">
        <color theme="9" tint="-0.24994659260841701"/>
      </bottom>
      <diagonal/>
    </border>
    <border>
      <left/>
      <right style="thick">
        <color auto="1"/>
      </right>
      <top style="thick">
        <color theme="9" tint="-0.24994659260841701"/>
      </top>
      <bottom/>
      <diagonal/>
    </border>
    <border>
      <left/>
      <right style="thick">
        <color auto="1"/>
      </right>
      <top/>
      <bottom style="thin">
        <color indexed="64"/>
      </bottom>
      <diagonal/>
    </border>
    <border>
      <left style="thick">
        <color auto="1"/>
      </left>
      <right/>
      <top style="hair">
        <color auto="1"/>
      </top>
      <bottom style="thick">
        <color auto="1"/>
      </bottom>
      <diagonal/>
    </border>
    <border>
      <left/>
      <right/>
      <top style="hair">
        <color auto="1"/>
      </top>
      <bottom style="thick">
        <color auto="1"/>
      </bottom>
      <diagonal/>
    </border>
    <border>
      <left/>
      <right style="thick">
        <color auto="1"/>
      </right>
      <top style="hair">
        <color auto="1"/>
      </top>
      <bottom style="thick">
        <color auto="1"/>
      </bottom>
      <diagonal/>
    </border>
    <border>
      <left style="thick">
        <color rgb="FFFF99FF"/>
      </left>
      <right/>
      <top style="thick">
        <color auto="1"/>
      </top>
      <bottom/>
      <diagonal/>
    </border>
    <border>
      <left/>
      <right style="thick">
        <color auto="1"/>
      </right>
      <top/>
      <bottom style="thick">
        <color rgb="FFFF99FF"/>
      </bottom>
      <diagonal/>
    </border>
    <border>
      <left/>
      <right style="thick">
        <color auto="1"/>
      </right>
      <top style="thick">
        <color rgb="FFFF99FF"/>
      </top>
      <bottom/>
      <diagonal/>
    </border>
    <border>
      <left style="thick">
        <color rgb="FFC00000"/>
      </left>
      <right/>
      <top style="thick">
        <color auto="1"/>
      </top>
      <bottom/>
      <diagonal/>
    </border>
    <border>
      <left/>
      <right style="thick">
        <color auto="1"/>
      </right>
      <top/>
      <bottom style="thick">
        <color rgb="FFC00000"/>
      </bottom>
      <diagonal/>
    </border>
    <border>
      <left/>
      <right style="thick">
        <color auto="1"/>
      </right>
      <top style="thick">
        <color rgb="FFC00000"/>
      </top>
      <bottom/>
      <diagonal/>
    </border>
    <border>
      <left style="thick">
        <color theme="5"/>
      </left>
      <right/>
      <top style="thick">
        <color auto="1"/>
      </top>
      <bottom/>
      <diagonal/>
    </border>
    <border>
      <left/>
      <right style="thick">
        <color auto="1"/>
      </right>
      <top/>
      <bottom style="thick">
        <color theme="5"/>
      </bottom>
      <diagonal/>
    </border>
    <border>
      <left/>
      <right style="thick">
        <color auto="1"/>
      </right>
      <top style="thick">
        <color theme="5"/>
      </top>
      <bottom/>
      <diagonal/>
    </border>
    <border>
      <left style="thick">
        <color auto="1"/>
      </left>
      <right/>
      <top/>
      <bottom style="thin">
        <color indexed="64"/>
      </bottom>
      <diagonal/>
    </border>
    <border>
      <left style="thick">
        <color theme="3"/>
      </left>
      <right/>
      <top style="thick">
        <color auto="1"/>
      </top>
      <bottom/>
      <diagonal/>
    </border>
    <border>
      <left/>
      <right style="thick">
        <color auto="1"/>
      </right>
      <top/>
      <bottom style="thick">
        <color theme="3"/>
      </bottom>
      <diagonal/>
    </border>
    <border>
      <left style="thick">
        <color auto="1"/>
      </left>
      <right/>
      <top/>
      <bottom style="hair">
        <color auto="1"/>
      </bottom>
      <diagonal/>
    </border>
    <border>
      <left/>
      <right style="thick">
        <color auto="1"/>
      </right>
      <top style="thick">
        <color theme="3"/>
      </top>
      <bottom/>
      <diagonal/>
    </border>
  </borders>
  <cellStyleXfs count="7">
    <xf numFmtId="0" fontId="0" fillId="0" borderId="0"/>
    <xf numFmtId="16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8" fillId="0" borderId="0" applyNumberFormat="0" applyFill="0" applyBorder="0" applyAlignment="0" applyProtection="0"/>
    <xf numFmtId="0" fontId="36" fillId="0" borderId="0" applyFill="0"/>
    <xf numFmtId="0" fontId="52" fillId="15" borderId="0" applyNumberFormat="0" applyBorder="0" applyAlignment="0" applyProtection="0"/>
  </cellStyleXfs>
  <cellXfs count="853">
    <xf numFmtId="0" fontId="0" fillId="0" borderId="0" xfId="0"/>
    <xf numFmtId="0" fontId="0" fillId="0" borderId="0" xfId="0" applyAlignment="1">
      <alignment vertical="center"/>
    </xf>
    <xf numFmtId="0" fontId="0" fillId="0" borderId="0" xfId="0" applyAlignment="1">
      <alignment horizontal="center" vertical="center"/>
    </xf>
    <xf numFmtId="0" fontId="0" fillId="11" borderId="0" xfId="0" applyFill="1"/>
    <xf numFmtId="0" fontId="24" fillId="11" borderId="0" xfId="0" applyFont="1" applyFill="1"/>
    <xf numFmtId="0" fontId="0" fillId="0" borderId="30" xfId="0" applyBorder="1"/>
    <xf numFmtId="0" fontId="0" fillId="0" borderId="31" xfId="0" applyBorder="1"/>
    <xf numFmtId="0" fontId="0" fillId="0" borderId="33" xfId="0" applyBorder="1"/>
    <xf numFmtId="0" fontId="0" fillId="0" borderId="35" xfId="0" applyBorder="1"/>
    <xf numFmtId="0" fontId="0" fillId="0" borderId="0" xfId="0" applyAlignment="1">
      <alignment horizontal="center"/>
    </xf>
    <xf numFmtId="0" fontId="0" fillId="2" borderId="1" xfId="0" applyFill="1" applyBorder="1" applyAlignment="1">
      <alignment horizontal="center" vertical="center"/>
    </xf>
    <xf numFmtId="0" fontId="15" fillId="2" borderId="1" xfId="0" applyFont="1" applyFill="1" applyBorder="1" applyAlignment="1">
      <alignment horizontal="center" vertical="center"/>
    </xf>
    <xf numFmtId="0" fontId="0" fillId="12" borderId="32" xfId="0" applyFill="1" applyBorder="1" applyAlignment="1" applyProtection="1">
      <alignment horizontal="center"/>
      <protection locked="0"/>
    </xf>
    <xf numFmtId="0" fontId="0" fillId="0" borderId="2" xfId="0" applyBorder="1"/>
    <xf numFmtId="0" fontId="15" fillId="0" borderId="3" xfId="0" applyFont="1" applyBorder="1" applyAlignment="1">
      <alignment vertical="center"/>
    </xf>
    <xf numFmtId="0" fontId="15" fillId="0" borderId="4" xfId="0" applyFont="1" applyBorder="1" applyAlignment="1">
      <alignment vertical="center"/>
    </xf>
    <xf numFmtId="0" fontId="0" fillId="0" borderId="5" xfId="0" applyBorder="1"/>
    <xf numFmtId="0" fontId="15" fillId="0" borderId="6" xfId="0" applyFont="1" applyBorder="1" applyAlignment="1">
      <alignment vertical="center"/>
    </xf>
    <xf numFmtId="0" fontId="0" fillId="0" borderId="7" xfId="0" applyBorder="1"/>
    <xf numFmtId="0" fontId="15" fillId="0" borderId="8" xfId="0" applyFont="1" applyBorder="1" applyAlignment="1">
      <alignment vertical="center"/>
    </xf>
    <xf numFmtId="0" fontId="15" fillId="0" borderId="9" xfId="0" applyFont="1" applyBorder="1" applyAlignment="1">
      <alignment vertical="center"/>
    </xf>
    <xf numFmtId="0" fontId="15" fillId="0" borderId="11" xfId="0" applyFont="1" applyBorder="1" applyAlignment="1">
      <alignment vertical="center"/>
    </xf>
    <xf numFmtId="0" fontId="15" fillId="0" borderId="14" xfId="0" applyFont="1" applyBorder="1" applyAlignment="1">
      <alignment vertical="center"/>
    </xf>
    <xf numFmtId="0" fontId="27" fillId="13" borderId="0" xfId="0" applyFont="1" applyFill="1"/>
    <xf numFmtId="0" fontId="28" fillId="13" borderId="0" xfId="0" applyFont="1" applyFill="1" applyAlignment="1">
      <alignment vertical="center"/>
    </xf>
    <xf numFmtId="0" fontId="27" fillId="13" borderId="0" xfId="0" applyFont="1" applyFill="1" applyAlignment="1">
      <alignment horizontal="center" vertical="center"/>
    </xf>
    <xf numFmtId="0" fontId="0" fillId="5" borderId="0" xfId="0" applyFill="1"/>
    <xf numFmtId="0" fontId="27" fillId="13" borderId="0" xfId="0" applyFont="1" applyFill="1" applyAlignment="1">
      <alignment vertical="center"/>
    </xf>
    <xf numFmtId="0" fontId="24" fillId="5" borderId="0" xfId="0" applyFont="1" applyFill="1"/>
    <xf numFmtId="0" fontId="23" fillId="5" borderId="0" xfId="0" applyFont="1" applyFill="1" applyAlignment="1">
      <alignment vertical="center"/>
    </xf>
    <xf numFmtId="0" fontId="26" fillId="0" borderId="4" xfId="0" applyFont="1" applyBorder="1" applyAlignment="1">
      <alignment vertical="center"/>
    </xf>
    <xf numFmtId="0" fontId="26" fillId="0" borderId="6" xfId="0" applyFont="1" applyBorder="1" applyAlignment="1">
      <alignment vertical="center"/>
    </xf>
    <xf numFmtId="0" fontId="26" fillId="0" borderId="9" xfId="0" applyFont="1" applyBorder="1" applyAlignment="1">
      <alignment vertical="center"/>
    </xf>
    <xf numFmtId="0" fontId="31" fillId="6" borderId="3" xfId="0" applyFont="1" applyFill="1" applyBorder="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0" fontId="31" fillId="6" borderId="8" xfId="0" applyFont="1" applyFill="1" applyBorder="1" applyAlignment="1">
      <alignment vertical="center"/>
    </xf>
    <xf numFmtId="0" fontId="26" fillId="6" borderId="9" xfId="0" applyFont="1" applyFill="1" applyBorder="1" applyAlignment="1">
      <alignment vertical="center"/>
    </xf>
    <xf numFmtId="0" fontId="19" fillId="5" borderId="5" xfId="0" applyFont="1" applyFill="1" applyBorder="1"/>
    <xf numFmtId="0" fontId="19" fillId="5" borderId="6" xfId="0" applyFont="1" applyFill="1" applyBorder="1"/>
    <xf numFmtId="0" fontId="2" fillId="5" borderId="5" xfId="0" applyFont="1" applyFill="1" applyBorder="1" applyAlignment="1">
      <alignment vertical="center" textRotation="90"/>
    </xf>
    <xf numFmtId="168" fontId="19" fillId="5" borderId="6" xfId="0" applyNumberFormat="1" applyFont="1" applyFill="1" applyBorder="1" applyAlignment="1" applyProtection="1">
      <alignment vertical="center" shrinkToFit="1"/>
      <protection locked="0"/>
    </xf>
    <xf numFmtId="0" fontId="45" fillId="5" borderId="8" xfId="0" applyFont="1" applyFill="1" applyBorder="1" applyAlignment="1">
      <alignment vertical="center" wrapText="1" shrinkToFit="1"/>
    </xf>
    <xf numFmtId="0" fontId="45" fillId="5" borderId="8" xfId="0" applyFont="1" applyFill="1" applyBorder="1" applyAlignment="1" applyProtection="1">
      <alignment vertical="center" wrapText="1" shrinkToFit="1"/>
      <protection locked="0"/>
    </xf>
    <xf numFmtId="0" fontId="45" fillId="5" borderId="9" xfId="0" applyFont="1" applyFill="1" applyBorder="1" applyAlignment="1" applyProtection="1">
      <alignment vertical="center" wrapText="1" shrinkToFit="1"/>
      <protection locked="0"/>
    </xf>
    <xf numFmtId="0" fontId="2" fillId="5" borderId="7" xfId="0" applyFont="1" applyFill="1" applyBorder="1" applyAlignment="1">
      <alignment vertical="center" textRotation="90"/>
    </xf>
    <xf numFmtId="0" fontId="15" fillId="2" borderId="104" xfId="0" applyFont="1" applyFill="1" applyBorder="1" applyAlignment="1">
      <alignment horizontal="center" vertical="center"/>
    </xf>
    <xf numFmtId="0" fontId="15" fillId="2" borderId="1" xfId="0" applyFont="1" applyFill="1" applyBorder="1" applyAlignment="1">
      <alignment horizontal="left" vertical="center"/>
    </xf>
    <xf numFmtId="0" fontId="0" fillId="0" borderId="31" xfId="0" applyBorder="1" applyAlignment="1">
      <alignment horizontal="left"/>
    </xf>
    <xf numFmtId="0" fontId="52" fillId="15" borderId="31" xfId="6" applyBorder="1" applyAlignment="1">
      <alignment horizontal="left"/>
    </xf>
    <xf numFmtId="0" fontId="0" fillId="0" borderId="3" xfId="0" applyBorder="1"/>
    <xf numFmtId="0" fontId="51" fillId="0" borderId="0" xfId="0" applyFont="1"/>
    <xf numFmtId="0" fontId="53" fillId="5" borderId="0" xfId="0" applyFont="1" applyFill="1"/>
    <xf numFmtId="0" fontId="52" fillId="5" borderId="31" xfId="6" applyFill="1" applyBorder="1" applyAlignment="1">
      <alignment horizontal="left"/>
    </xf>
    <xf numFmtId="20" fontId="52" fillId="5" borderId="31" xfId="6" applyNumberFormat="1" applyFill="1" applyBorder="1" applyAlignment="1">
      <alignment horizontal="left"/>
    </xf>
    <xf numFmtId="0" fontId="34" fillId="0" borderId="0" xfId="0" applyFont="1" applyBorder="1" applyAlignment="1">
      <alignment horizontal="center" vertical="center" wrapText="1"/>
    </xf>
    <xf numFmtId="0" fontId="0" fillId="5" borderId="0" xfId="0" applyFill="1" applyBorder="1"/>
    <xf numFmtId="0" fontId="15" fillId="0" borderId="0" xfId="0" applyFont="1" applyBorder="1" applyAlignment="1">
      <alignment vertical="center"/>
    </xf>
    <xf numFmtId="0" fontId="0" fillId="0" borderId="0" xfId="0" applyBorder="1"/>
    <xf numFmtId="0" fontId="0" fillId="0" borderId="20" xfId="0" applyBorder="1"/>
    <xf numFmtId="0" fontId="15" fillId="0" borderId="20" xfId="0" applyFont="1" applyBorder="1" applyAlignment="1">
      <alignment vertical="center"/>
    </xf>
    <xf numFmtId="0" fontId="0" fillId="0" borderId="22" xfId="0" applyBorder="1"/>
    <xf numFmtId="0" fontId="0" fillId="0" borderId="23" xfId="0" applyBorder="1"/>
    <xf numFmtId="0" fontId="0" fillId="0" borderId="24" xfId="0" applyBorder="1"/>
    <xf numFmtId="0" fontId="0" fillId="0" borderId="18" xfId="0" applyBorder="1"/>
    <xf numFmtId="0" fontId="0" fillId="0" borderId="25" xfId="0" applyBorder="1"/>
    <xf numFmtId="0" fontId="9" fillId="6" borderId="19" xfId="0" applyFont="1" applyFill="1" applyBorder="1"/>
    <xf numFmtId="0" fontId="9" fillId="6" borderId="20" xfId="0" applyFont="1" applyFill="1" applyBorder="1"/>
    <xf numFmtId="0" fontId="9" fillId="6" borderId="21" xfId="0" applyFont="1" applyFill="1" applyBorder="1"/>
    <xf numFmtId="0" fontId="9" fillId="6" borderId="22" xfId="0" applyFont="1" applyFill="1" applyBorder="1"/>
    <xf numFmtId="0" fontId="9" fillId="6" borderId="0" xfId="0" applyFont="1" applyFill="1" applyBorder="1"/>
    <xf numFmtId="0" fontId="9" fillId="6" borderId="23" xfId="0" applyFont="1" applyFill="1" applyBorder="1"/>
    <xf numFmtId="0" fontId="9" fillId="0" borderId="0" xfId="0" applyFont="1" applyBorder="1"/>
    <xf numFmtId="0" fontId="5" fillId="0" borderId="0" xfId="0" applyFont="1" applyBorder="1"/>
    <xf numFmtId="0" fontId="9" fillId="5" borderId="0" xfId="0" applyFont="1" applyFill="1" applyBorder="1"/>
    <xf numFmtId="0" fontId="9" fillId="5" borderId="0" xfId="0" applyFont="1" applyFill="1" applyBorder="1" applyAlignment="1">
      <alignment horizontal="left"/>
    </xf>
    <xf numFmtId="0" fontId="9" fillId="0" borderId="0" xfId="0" applyFont="1" applyBorder="1" applyAlignment="1">
      <alignment horizontal="center"/>
    </xf>
    <xf numFmtId="0" fontId="38" fillId="0" borderId="0" xfId="0" applyFont="1" applyBorder="1"/>
    <xf numFmtId="0" fontId="40" fillId="0" borderId="0" xfId="0" applyFont="1" applyBorder="1"/>
    <xf numFmtId="0" fontId="39" fillId="0" borderId="0" xfId="0" applyFont="1" applyBorder="1"/>
    <xf numFmtId="0" fontId="38" fillId="5" borderId="0" xfId="0" applyFont="1" applyFill="1" applyBorder="1"/>
    <xf numFmtId="0" fontId="41" fillId="0" borderId="0" xfId="0" applyFont="1" applyBorder="1"/>
    <xf numFmtId="0" fontId="41" fillId="5" borderId="0" xfId="0" applyFont="1" applyFill="1" applyBorder="1"/>
    <xf numFmtId="0" fontId="38" fillId="0" borderId="0" xfId="0" applyFont="1" applyBorder="1" applyAlignment="1">
      <alignment horizontal="left" vertical="center"/>
    </xf>
    <xf numFmtId="0" fontId="38" fillId="5" borderId="0" xfId="0" applyFont="1" applyFill="1" applyBorder="1" applyAlignment="1">
      <alignment horizontal="left" vertical="center"/>
    </xf>
    <xf numFmtId="0" fontId="46" fillId="0" borderId="0" xfId="0" applyFont="1" applyBorder="1"/>
    <xf numFmtId="0" fontId="47" fillId="0" borderId="0" xfId="0" applyFont="1" applyBorder="1"/>
    <xf numFmtId="0" fontId="47" fillId="5" borderId="0" xfId="0" applyFont="1" applyFill="1" applyBorder="1"/>
    <xf numFmtId="0" fontId="9" fillId="6" borderId="24" xfId="0" applyFont="1" applyFill="1" applyBorder="1"/>
    <xf numFmtId="0" fontId="9" fillId="6" borderId="18" xfId="0" applyFont="1" applyFill="1" applyBorder="1"/>
    <xf numFmtId="0" fontId="9" fillId="0" borderId="18" xfId="0" applyFont="1" applyBorder="1"/>
    <xf numFmtId="0" fontId="0" fillId="5" borderId="18" xfId="0" applyFill="1" applyBorder="1"/>
    <xf numFmtId="0" fontId="9" fillId="6" borderId="25" xfId="0" applyFont="1" applyFill="1" applyBorder="1"/>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applyBorder="1" applyAlignment="1">
      <alignment vertical="center"/>
    </xf>
    <xf numFmtId="0" fontId="0" fillId="0" borderId="0" xfId="0" applyBorder="1" applyAlignment="1">
      <alignment horizontal="left"/>
    </xf>
    <xf numFmtId="0" fontId="0" fillId="0" borderId="23" xfId="0" applyBorder="1" applyAlignment="1">
      <alignment horizontal="left"/>
    </xf>
    <xf numFmtId="0" fontId="0" fillId="0" borderId="0" xfId="0" applyBorder="1" applyAlignment="1">
      <alignment horizontal="left" vertical="center"/>
    </xf>
    <xf numFmtId="0" fontId="15" fillId="0" borderId="23" xfId="0" applyFont="1" applyBorder="1" applyAlignment="1">
      <alignment vertical="center"/>
    </xf>
    <xf numFmtId="0" fontId="0" fillId="0" borderId="23" xfId="0" applyBorder="1" applyAlignment="1">
      <alignment vertical="center"/>
    </xf>
    <xf numFmtId="0" fontId="3" fillId="0" borderId="0" xfId="0" applyFont="1" applyBorder="1" applyAlignment="1">
      <alignment vertical="center"/>
    </xf>
    <xf numFmtId="0" fontId="3" fillId="0" borderId="0" xfId="0" applyFont="1" applyBorder="1"/>
    <xf numFmtId="0" fontId="35" fillId="0" borderId="0" xfId="0" applyFont="1" applyBorder="1" applyAlignment="1">
      <alignment horizontal="left" vertical="center" wrapText="1"/>
    </xf>
    <xf numFmtId="0" fontId="3" fillId="0" borderId="0" xfId="0" applyFont="1" applyBorder="1" applyAlignment="1">
      <alignment horizontal="center" vertical="center"/>
    </xf>
    <xf numFmtId="0" fontId="15" fillId="0" borderId="0" xfId="0" applyFont="1" applyBorder="1" applyAlignment="1">
      <alignment horizontal="left" vertical="center"/>
    </xf>
    <xf numFmtId="0" fontId="23" fillId="5" borderId="0" xfId="0" applyFont="1" applyFill="1" applyBorder="1" applyAlignment="1">
      <alignment vertical="center"/>
    </xf>
    <xf numFmtId="0" fontId="0" fillId="0" borderId="0" xfId="0" applyBorder="1" applyAlignment="1">
      <alignment horizontal="right"/>
    </xf>
    <xf numFmtId="0" fontId="16" fillId="0" borderId="22" xfId="0" applyFont="1" applyBorder="1" applyAlignment="1">
      <alignment horizontal="center" vertical="center"/>
    </xf>
    <xf numFmtId="0" fontId="16" fillId="0" borderId="0" xfId="0" applyFont="1" applyBorder="1" applyAlignment="1">
      <alignment horizontal="center" vertical="center"/>
    </xf>
    <xf numFmtId="0" fontId="16" fillId="0" borderId="23" xfId="0" applyFont="1" applyBorder="1" applyAlignment="1">
      <alignment horizontal="center" vertical="center"/>
    </xf>
    <xf numFmtId="0" fontId="0" fillId="0" borderId="0" xfId="0" applyBorder="1" applyAlignment="1" applyProtection="1">
      <alignment horizontal="left" vertical="center"/>
      <protection locked="0"/>
    </xf>
    <xf numFmtId="0" fontId="15" fillId="0" borderId="0" xfId="0" applyFont="1" applyBorder="1"/>
    <xf numFmtId="0" fontId="51" fillId="0" borderId="22" xfId="0" applyFont="1" applyBorder="1"/>
    <xf numFmtId="0" fontId="51" fillId="0" borderId="0" xfId="0" applyFont="1" applyBorder="1"/>
    <xf numFmtId="0" fontId="51" fillId="0" borderId="23" xfId="0" applyFont="1" applyBorder="1"/>
    <xf numFmtId="0" fontId="0" fillId="5" borderId="22" xfId="0" applyFill="1" applyBorder="1"/>
    <xf numFmtId="0" fontId="0" fillId="5" borderId="23" xfId="0" applyFill="1" applyBorder="1"/>
    <xf numFmtId="0" fontId="0" fillId="5" borderId="24" xfId="0" applyFill="1" applyBorder="1"/>
    <xf numFmtId="0" fontId="21" fillId="0" borderId="0" xfId="0" applyFont="1" applyBorder="1"/>
    <xf numFmtId="0" fontId="22" fillId="0" borderId="0" xfId="0" applyFont="1" applyBorder="1"/>
    <xf numFmtId="0" fontId="24" fillId="5" borderId="0" xfId="0" applyFont="1" applyFill="1" applyBorder="1"/>
    <xf numFmtId="0" fontId="49" fillId="5" borderId="0" xfId="0" applyFont="1" applyFill="1" applyBorder="1"/>
    <xf numFmtId="0" fontId="21" fillId="0" borderId="0" xfId="0" applyFont="1" applyBorder="1" applyAlignment="1">
      <alignment horizontal="center" vertical="center"/>
    </xf>
    <xf numFmtId="0" fontId="0" fillId="0" borderId="22" xfId="0" applyBorder="1" applyAlignment="1">
      <alignment vertical="center"/>
    </xf>
    <xf numFmtId="0" fontId="15" fillId="2" borderId="13" xfId="0" applyFont="1" applyFill="1" applyBorder="1" applyAlignment="1">
      <alignment vertical="center"/>
    </xf>
    <xf numFmtId="0" fontId="15" fillId="2" borderId="14" xfId="0" applyFont="1" applyFill="1" applyBorder="1" applyAlignment="1">
      <alignment vertical="center"/>
    </xf>
    <xf numFmtId="0" fontId="15" fillId="0" borderId="0" xfId="0" applyFont="1" applyBorder="1" applyAlignment="1">
      <alignment horizontal="center" wrapText="1"/>
    </xf>
    <xf numFmtId="0" fontId="15" fillId="0" borderId="23" xfId="0" applyFont="1" applyBorder="1"/>
    <xf numFmtId="0" fontId="0" fillId="0" borderId="0" xfId="0"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center" vertical="center"/>
    </xf>
    <xf numFmtId="0" fontId="26" fillId="0" borderId="0" xfId="0" applyFont="1" applyBorder="1" applyAlignment="1">
      <alignment vertical="center"/>
    </xf>
    <xf numFmtId="0" fontId="19" fillId="0" borderId="0" xfId="0" applyFont="1" applyBorder="1"/>
    <xf numFmtId="0" fontId="19" fillId="0" borderId="0" xfId="0" applyFont="1" applyBorder="1" applyAlignment="1">
      <alignment vertical="center" textRotation="90" wrapText="1"/>
    </xf>
    <xf numFmtId="0" fontId="19" fillId="0" borderId="0" xfId="0" applyFont="1" applyBorder="1" applyAlignment="1">
      <alignment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19" fillId="0" borderId="0" xfId="0" applyFont="1" applyBorder="1" applyAlignment="1">
      <alignment vertical="center"/>
    </xf>
    <xf numFmtId="0" fontId="19" fillId="0" borderId="0" xfId="0" applyFont="1" applyBorder="1" applyAlignment="1">
      <alignment horizontal="left"/>
    </xf>
    <xf numFmtId="169" fontId="0" fillId="0" borderId="0" xfId="1" applyNumberFormat="1" applyFont="1" applyBorder="1"/>
    <xf numFmtId="164" fontId="44" fillId="0" borderId="0" xfId="1" applyFont="1" applyBorder="1"/>
    <xf numFmtId="0" fontId="19" fillId="0" borderId="0" xfId="0" applyFont="1" applyBorder="1" applyAlignment="1">
      <alignment vertical="center" wrapText="1"/>
    </xf>
    <xf numFmtId="0" fontId="19" fillId="0" borderId="0" xfId="0" applyFont="1" applyBorder="1" applyAlignment="1" applyProtection="1">
      <alignment horizontal="center" vertical="center"/>
      <protection locked="0"/>
    </xf>
    <xf numFmtId="0" fontId="44" fillId="0" borderId="0" xfId="0" applyFont="1" applyBorder="1"/>
    <xf numFmtId="0" fontId="19" fillId="0" borderId="23" xfId="0" applyFont="1" applyBorder="1" applyAlignment="1">
      <alignment vertical="center"/>
    </xf>
    <xf numFmtId="0" fontId="31" fillId="6" borderId="0" xfId="0" applyFont="1" applyFill="1" applyBorder="1" applyAlignment="1">
      <alignment vertical="center"/>
    </xf>
    <xf numFmtId="0" fontId="24" fillId="0" borderId="0" xfId="0" applyFont="1" applyBorder="1"/>
    <xf numFmtId="0" fontId="24" fillId="11" borderId="0" xfId="0" applyFont="1" applyFill="1" applyBorder="1"/>
    <xf numFmtId="0" fontId="19" fillId="5" borderId="0" xfId="0" applyFont="1" applyFill="1" applyBorder="1"/>
    <xf numFmtId="168" fontId="19" fillId="5" borderId="0" xfId="0" applyNumberFormat="1" applyFont="1" applyFill="1" applyBorder="1" applyAlignment="1" applyProtection="1">
      <alignment vertical="center" shrinkToFit="1"/>
      <protection locked="0"/>
    </xf>
    <xf numFmtId="0" fontId="0" fillId="0" borderId="26" xfId="0" applyBorder="1"/>
    <xf numFmtId="0" fontId="0" fillId="0" borderId="116" xfId="0" applyBorder="1"/>
    <xf numFmtId="0" fontId="16" fillId="0" borderId="22" xfId="0" applyFont="1" applyBorder="1" applyAlignment="1">
      <alignment horizontal="center" vertical="center"/>
    </xf>
    <xf numFmtId="0" fontId="16" fillId="0" borderId="0" xfId="0" applyFont="1" applyBorder="1" applyAlignment="1">
      <alignment horizontal="center" vertical="center"/>
    </xf>
    <xf numFmtId="0" fontId="16" fillId="0" borderId="23" xfId="0" applyFont="1" applyBorder="1" applyAlignment="1">
      <alignment horizontal="center" vertical="center"/>
    </xf>
    <xf numFmtId="0" fontId="32" fillId="0" borderId="0" xfId="0" applyFont="1" applyBorder="1" applyAlignment="1">
      <alignment horizontal="center" vertical="center" wrapText="1"/>
    </xf>
    <xf numFmtId="0" fontId="32" fillId="0" borderId="0" xfId="0" applyFont="1"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0" xfId="0" applyFont="1" applyBorder="1" applyAlignment="1">
      <alignment horizontal="center" vertical="center"/>
    </xf>
    <xf numFmtId="0" fontId="15" fillId="0" borderId="23" xfId="0" applyFont="1" applyBorder="1" applyAlignment="1">
      <alignment horizontal="center" vertical="center"/>
    </xf>
    <xf numFmtId="0" fontId="54" fillId="0" borderId="20" xfId="0" applyFont="1" applyBorder="1" applyAlignment="1">
      <alignment horizontal="center" vertical="center"/>
    </xf>
    <xf numFmtId="0" fontId="54" fillId="0" borderId="0" xfId="0" applyFont="1" applyBorder="1" applyAlignment="1">
      <alignment horizontal="center" vertical="center"/>
    </xf>
    <xf numFmtId="0" fontId="9" fillId="0" borderId="0" xfId="0" quotePrefix="1" applyFont="1" applyBorder="1" applyAlignment="1">
      <alignment horizontal="left" vertical="top" wrapText="1"/>
    </xf>
    <xf numFmtId="0" fontId="9" fillId="0" borderId="0" xfId="0" applyFont="1" applyBorder="1" applyAlignment="1">
      <alignment horizontal="left" vertical="top" wrapText="1"/>
    </xf>
    <xf numFmtId="0" fontId="38" fillId="0" borderId="0" xfId="0" quotePrefix="1" applyFont="1" applyBorder="1" applyAlignment="1">
      <alignment horizontal="justify" vertical="center"/>
    </xf>
    <xf numFmtId="0" fontId="38" fillId="0" borderId="0" xfId="0" applyFont="1" applyBorder="1" applyAlignment="1">
      <alignment horizontal="justify" vertical="center"/>
    </xf>
    <xf numFmtId="0" fontId="37" fillId="5" borderId="20" xfId="0" applyFont="1" applyFill="1" applyBorder="1" applyAlignment="1">
      <alignment horizontal="center" vertical="center"/>
    </xf>
    <xf numFmtId="0" fontId="37" fillId="5" borderId="0" xfId="0" applyFont="1" applyFill="1" applyBorder="1" applyAlignment="1">
      <alignment horizontal="center" vertical="center"/>
    </xf>
    <xf numFmtId="0" fontId="38" fillId="0" borderId="0" xfId="0" applyFont="1" applyBorder="1" applyAlignment="1">
      <alignment horizontal="center" vertical="center"/>
    </xf>
    <xf numFmtId="0" fontId="42" fillId="0" borderId="0" xfId="0" applyFont="1" applyBorder="1" applyAlignment="1">
      <alignment horizontal="center"/>
    </xf>
    <xf numFmtId="0" fontId="48" fillId="0" borderId="0" xfId="0" applyFont="1" applyBorder="1" applyAlignment="1">
      <alignment horizontal="center" vertical="top" wrapText="1"/>
    </xf>
    <xf numFmtId="0" fontId="0" fillId="3" borderId="48"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17" xfId="0" applyFill="1" applyBorder="1" applyAlignment="1" applyProtection="1">
      <alignment horizontal="center" vertical="center"/>
      <protection locked="0"/>
    </xf>
    <xf numFmtId="0" fontId="0" fillId="3" borderId="118" xfId="0" applyFill="1" applyBorder="1" applyAlignment="1" applyProtection="1">
      <alignment horizontal="center" vertical="center"/>
      <protection locked="0"/>
    </xf>
    <xf numFmtId="0" fontId="0" fillId="3" borderId="114" xfId="0" applyFill="1" applyBorder="1" applyAlignment="1" applyProtection="1">
      <alignment horizontal="center" vertical="center"/>
      <protection locked="0"/>
    </xf>
    <xf numFmtId="0" fontId="0" fillId="3" borderId="119"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09" xfId="0" applyBorder="1" applyAlignment="1">
      <alignment horizontal="center" vertical="center"/>
    </xf>
    <xf numFmtId="0" fontId="0" fillId="0" borderId="97" xfId="0" applyBorder="1" applyAlignment="1">
      <alignment horizontal="center" vertical="center"/>
    </xf>
    <xf numFmtId="0" fontId="0" fillId="0" borderId="26" xfId="0" applyBorder="1" applyAlignment="1">
      <alignment horizontal="center" vertical="center"/>
    </xf>
    <xf numFmtId="0" fontId="0" fillId="0" borderId="116" xfId="0" applyBorder="1" applyAlignment="1">
      <alignment horizontal="center" vertical="center"/>
    </xf>
    <xf numFmtId="0" fontId="0" fillId="3" borderId="50"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115" xfId="0" applyFill="1" applyBorder="1" applyAlignment="1" applyProtection="1">
      <alignment horizontal="center" vertical="center"/>
      <protection locked="0"/>
    </xf>
    <xf numFmtId="0" fontId="15" fillId="0" borderId="0" xfId="0" applyFont="1" applyBorder="1" applyAlignment="1">
      <alignment horizontal="left" vertical="center"/>
    </xf>
    <xf numFmtId="14" fontId="17" fillId="9" borderId="38" xfId="0" applyNumberFormat="1" applyFont="1" applyFill="1" applyBorder="1" applyAlignment="1" applyProtection="1">
      <alignment horizontal="center" vertical="center"/>
      <protection locked="0"/>
    </xf>
    <xf numFmtId="0" fontId="17" fillId="9" borderId="38" xfId="0" applyFont="1" applyFill="1" applyBorder="1" applyAlignment="1" applyProtection="1">
      <alignment horizontal="center" vertical="center"/>
      <protection locked="0"/>
    </xf>
    <xf numFmtId="0" fontId="17" fillId="9" borderId="39" xfId="0" applyFont="1" applyFill="1" applyBorder="1" applyAlignment="1" applyProtection="1">
      <alignment horizontal="center" vertical="center"/>
      <protection locked="0"/>
    </xf>
    <xf numFmtId="0" fontId="17" fillId="9" borderId="41" xfId="0" applyFont="1" applyFill="1" applyBorder="1" applyAlignment="1" applyProtection="1">
      <alignment horizontal="center" vertical="center"/>
      <protection locked="0"/>
    </xf>
    <xf numFmtId="0" fontId="17" fillId="9" borderId="42" xfId="0" applyFont="1" applyFill="1" applyBorder="1" applyAlignment="1" applyProtection="1">
      <alignment horizontal="center" vertical="center"/>
      <protection locked="0"/>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15" fillId="0" borderId="8" xfId="0" applyFont="1" applyBorder="1" applyAlignment="1">
      <alignment horizontal="center" vertical="center"/>
    </xf>
    <xf numFmtId="0" fontId="0" fillId="3" borderId="38" xfId="0" applyFill="1" applyBorder="1" applyAlignment="1" applyProtection="1">
      <alignment horizontal="left" vertical="center"/>
      <protection locked="0"/>
    </xf>
    <xf numFmtId="0" fontId="0" fillId="3" borderId="39"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2" xfId="0" applyFill="1" applyBorder="1" applyAlignment="1" applyProtection="1">
      <alignment horizontal="left" vertical="center"/>
      <protection locked="0"/>
    </xf>
    <xf numFmtId="0" fontId="16" fillId="0" borderId="111" xfId="0" applyFont="1" applyBorder="1" applyAlignment="1">
      <alignment horizontal="center" vertical="center"/>
    </xf>
    <xf numFmtId="0" fontId="16" fillId="0" borderId="27" xfId="0" applyFont="1" applyBorder="1" applyAlignment="1">
      <alignment horizontal="center" vertical="center"/>
    </xf>
    <xf numFmtId="0" fontId="16" fillId="0" borderId="112" xfId="0" applyFont="1" applyBorder="1" applyAlignment="1">
      <alignment horizontal="center" vertical="center"/>
    </xf>
    <xf numFmtId="0" fontId="0" fillId="3" borderId="43"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18" fillId="3" borderId="38" xfId="4" applyFill="1" applyBorder="1" applyAlignment="1" applyProtection="1">
      <alignment horizontal="left" vertical="center"/>
      <protection locked="0"/>
    </xf>
    <xf numFmtId="1" fontId="0" fillId="3" borderId="43"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109" xfId="0" applyNumberFormat="1" applyFill="1" applyBorder="1" applyAlignment="1" applyProtection="1">
      <alignment horizontal="left" vertical="center"/>
      <protection locked="0"/>
    </xf>
    <xf numFmtId="1" fontId="0" fillId="3" borderId="44"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110" xfId="0" applyNumberFormat="1" applyFill="1" applyBorder="1" applyAlignment="1" applyProtection="1">
      <alignment horizontal="left" vertical="center"/>
      <protection locked="0"/>
    </xf>
    <xf numFmtId="165" fontId="0" fillId="3" borderId="43" xfId="0" applyNumberFormat="1" applyFill="1" applyBorder="1" applyAlignment="1" applyProtection="1">
      <alignment horizontal="left" vertical="center"/>
      <protection locked="0"/>
    </xf>
    <xf numFmtId="165" fontId="0" fillId="3" borderId="3" xfId="0" applyNumberFormat="1" applyFill="1" applyBorder="1" applyAlignment="1" applyProtection="1">
      <alignment horizontal="left" vertical="center"/>
      <protection locked="0"/>
    </xf>
    <xf numFmtId="165" fontId="0" fillId="3" borderId="109" xfId="0" applyNumberFormat="1" applyFill="1" applyBorder="1" applyAlignment="1" applyProtection="1">
      <alignment horizontal="left" vertical="center"/>
      <protection locked="0"/>
    </xf>
    <xf numFmtId="165" fontId="0" fillId="3" borderId="44" xfId="0" applyNumberFormat="1" applyFill="1" applyBorder="1" applyAlignment="1" applyProtection="1">
      <alignment horizontal="left" vertical="center"/>
      <protection locked="0"/>
    </xf>
    <xf numFmtId="165" fontId="0" fillId="3" borderId="8" xfId="0" applyNumberFormat="1" applyFill="1" applyBorder="1" applyAlignment="1" applyProtection="1">
      <alignment horizontal="left" vertical="center"/>
      <protection locked="0"/>
    </xf>
    <xf numFmtId="165" fontId="0" fillId="3" borderId="110" xfId="0" applyNumberFormat="1" applyFill="1" applyBorder="1" applyAlignment="1" applyProtection="1">
      <alignment horizontal="left" vertical="center"/>
      <protection locked="0"/>
    </xf>
    <xf numFmtId="0" fontId="14" fillId="0" borderId="19" xfId="0" applyFont="1" applyBorder="1" applyAlignment="1">
      <alignment horizontal="left" vertical="center"/>
    </xf>
    <xf numFmtId="0" fontId="14" fillId="0" borderId="20" xfId="0" applyFont="1" applyBorder="1" applyAlignment="1">
      <alignment horizontal="left" vertical="center"/>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14" fillId="0" borderId="0" xfId="0" applyFont="1" applyBorder="1" applyAlignment="1">
      <alignment horizontal="left" vertical="center"/>
    </xf>
    <xf numFmtId="0" fontId="14" fillId="0" borderId="23" xfId="0" applyFont="1" applyBorder="1" applyAlignment="1">
      <alignment horizontal="left" vertical="center"/>
    </xf>
    <xf numFmtId="0" fontId="14" fillId="0" borderId="24" xfId="0" applyFont="1" applyBorder="1" applyAlignment="1">
      <alignment horizontal="left" vertical="center"/>
    </xf>
    <xf numFmtId="0" fontId="14" fillId="0" borderId="18" xfId="0" applyFont="1" applyBorder="1" applyAlignment="1">
      <alignment horizontal="left" vertical="center"/>
    </xf>
    <xf numFmtId="0" fontId="14" fillId="0" borderId="25" xfId="0" applyFont="1" applyBorder="1" applyAlignment="1">
      <alignment horizontal="left" vertical="center"/>
    </xf>
    <xf numFmtId="0" fontId="0" fillId="0" borderId="46" xfId="0" applyBorder="1" applyAlignment="1">
      <alignment horizontal="center" vertical="center"/>
    </xf>
    <xf numFmtId="0" fontId="0" fillId="0" borderId="35" xfId="0" applyBorder="1" applyAlignment="1">
      <alignment horizontal="center" vertical="center"/>
    </xf>
    <xf numFmtId="0" fontId="0" fillId="3" borderId="109" xfId="0" applyFill="1" applyBorder="1" applyAlignment="1" applyProtection="1">
      <alignment horizontal="left" vertical="center"/>
      <protection locked="0"/>
    </xf>
    <xf numFmtId="0" fontId="0" fillId="3" borderId="110" xfId="0" applyFill="1" applyBorder="1" applyAlignment="1" applyProtection="1">
      <alignment horizontal="left" vertical="center"/>
      <protection locked="0"/>
    </xf>
    <xf numFmtId="0" fontId="0" fillId="0" borderId="45" xfId="0" applyBorder="1" applyAlignment="1">
      <alignment horizontal="center" vertical="center"/>
    </xf>
    <xf numFmtId="0" fontId="0" fillId="0" borderId="48" xfId="0" applyBorder="1" applyAlignment="1">
      <alignment horizontal="center" vertical="center"/>
    </xf>
    <xf numFmtId="0" fontId="0" fillId="3" borderId="43" xfId="4" applyFont="1" applyFill="1" applyBorder="1" applyAlignment="1" applyProtection="1">
      <alignment horizontal="left" vertical="center"/>
      <protection locked="0"/>
    </xf>
    <xf numFmtId="0" fontId="4" fillId="3" borderId="3" xfId="0" applyFont="1" applyFill="1" applyBorder="1" applyAlignment="1" applyProtection="1">
      <alignment horizontal="left" vertical="center"/>
      <protection locked="0"/>
    </xf>
    <xf numFmtId="0" fontId="4" fillId="3" borderId="109" xfId="0" applyFont="1" applyFill="1" applyBorder="1" applyAlignment="1" applyProtection="1">
      <alignment horizontal="left" vertical="center"/>
      <protection locked="0"/>
    </xf>
    <xf numFmtId="0" fontId="4" fillId="3" borderId="44"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4" fillId="3" borderId="110" xfId="0" applyFont="1" applyFill="1" applyBorder="1" applyAlignment="1" applyProtection="1">
      <alignment horizontal="left" vertical="center"/>
      <protection locked="0"/>
    </xf>
    <xf numFmtId="0" fontId="0" fillId="0" borderId="113" xfId="0" applyBorder="1" applyAlignment="1">
      <alignment horizontal="center" vertical="center"/>
    </xf>
    <xf numFmtId="0" fontId="0" fillId="0" borderId="114" xfId="0" applyBorder="1" applyAlignment="1">
      <alignment horizontal="center" vertical="center"/>
    </xf>
    <xf numFmtId="0" fontId="15" fillId="0" borderId="20" xfId="0" applyFont="1" applyBorder="1" applyAlignment="1">
      <alignment horizontal="left" vertical="center"/>
    </xf>
    <xf numFmtId="0" fontId="24" fillId="0" borderId="0" xfId="0" applyFont="1" applyBorder="1" applyAlignment="1">
      <alignment horizontal="center" vertical="center"/>
    </xf>
    <xf numFmtId="0" fontId="23" fillId="5" borderId="0" xfId="0" applyFont="1" applyFill="1" applyBorder="1" applyAlignment="1" applyProtection="1">
      <alignment horizontal="center" vertical="center" shrinkToFit="1"/>
      <protection locked="0"/>
    </xf>
    <xf numFmtId="0" fontId="25" fillId="5" borderId="2"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0" xfId="0" applyFont="1" applyFill="1" applyBorder="1" applyAlignment="1" applyProtection="1">
      <alignment horizontal="center" vertical="center" wrapText="1"/>
      <protection locked="0"/>
    </xf>
    <xf numFmtId="0" fontId="25" fillId="5" borderId="6"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protection locked="0"/>
    </xf>
    <xf numFmtId="0" fontId="25" fillId="5" borderId="8"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wrapText="1"/>
      <protection locked="0"/>
    </xf>
    <xf numFmtId="0" fontId="15" fillId="0" borderId="22"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23" fillId="5" borderId="0" xfId="0" applyFont="1" applyFill="1" applyBorder="1" applyAlignment="1">
      <alignment horizontal="center" vertical="center"/>
    </xf>
    <xf numFmtId="0" fontId="23" fillId="5" borderId="0" xfId="0" applyFont="1" applyFill="1" applyBorder="1" applyAlignment="1">
      <alignment horizontal="center" vertical="center" shrinkToFit="1"/>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5" fillId="0" borderId="6" xfId="0" applyFont="1" applyBorder="1" applyAlignment="1">
      <alignment horizontal="left" vertical="center"/>
    </xf>
    <xf numFmtId="0" fontId="35" fillId="0" borderId="2" xfId="0" applyNumberFormat="1" applyFont="1" applyBorder="1" applyAlignment="1" applyProtection="1">
      <alignment horizontal="center" vertical="center" wrapText="1"/>
    </xf>
    <xf numFmtId="0" fontId="35" fillId="0" borderId="3" xfId="0" applyNumberFormat="1" applyFont="1" applyBorder="1" applyAlignment="1" applyProtection="1">
      <alignment horizontal="center" vertical="center" wrapText="1"/>
    </xf>
    <xf numFmtId="0" fontId="35" fillId="0" borderId="4" xfId="0" applyNumberFormat="1" applyFont="1" applyBorder="1" applyAlignment="1" applyProtection="1">
      <alignment horizontal="center" vertical="center" wrapText="1"/>
    </xf>
    <xf numFmtId="0" fontId="35" fillId="0" borderId="7" xfId="0" applyNumberFormat="1" applyFont="1" applyBorder="1" applyAlignment="1" applyProtection="1">
      <alignment horizontal="center" vertical="center" wrapText="1"/>
    </xf>
    <xf numFmtId="0" fontId="35" fillId="0" borderId="8" xfId="0" applyNumberFormat="1" applyFont="1" applyBorder="1" applyAlignment="1" applyProtection="1">
      <alignment horizontal="center" vertical="center" wrapText="1"/>
    </xf>
    <xf numFmtId="0" fontId="35" fillId="0" borderId="9" xfId="0" applyNumberFormat="1" applyFont="1" applyBorder="1" applyAlignment="1" applyProtection="1">
      <alignment horizontal="center" vertical="center" wrapText="1"/>
    </xf>
    <xf numFmtId="0" fontId="1" fillId="3" borderId="53" xfId="0" applyFont="1" applyFill="1" applyBorder="1" applyAlignment="1">
      <alignment horizontal="center" vertical="center"/>
    </xf>
    <xf numFmtId="0" fontId="1" fillId="3" borderId="54" xfId="0" applyFont="1" applyFill="1" applyBorder="1" applyAlignment="1">
      <alignment horizontal="center" vertical="center"/>
    </xf>
    <xf numFmtId="0" fontId="1" fillId="3" borderId="55"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57" xfId="0" applyFont="1" applyFill="1" applyBorder="1" applyAlignment="1">
      <alignment horizontal="center" vertical="center"/>
    </xf>
    <xf numFmtId="0" fontId="1" fillId="3" borderId="58" xfId="0" applyFont="1" applyFill="1" applyBorder="1" applyAlignment="1">
      <alignment horizontal="center" vertical="center"/>
    </xf>
    <xf numFmtId="0" fontId="11" fillId="0" borderId="2" xfId="0" applyNumberFormat="1" applyFont="1" applyBorder="1" applyAlignment="1" applyProtection="1">
      <alignment horizontal="center" vertical="center" wrapText="1"/>
    </xf>
    <xf numFmtId="0" fontId="11" fillId="0" borderId="3" xfId="0" applyNumberFormat="1" applyFont="1" applyBorder="1" applyAlignment="1" applyProtection="1">
      <alignment horizontal="center" vertical="center" wrapText="1"/>
    </xf>
    <xf numFmtId="0" fontId="11" fillId="0" borderId="4" xfId="0" applyNumberFormat="1" applyFont="1" applyBorder="1" applyAlignment="1" applyProtection="1">
      <alignment horizontal="center" vertical="center" wrapText="1"/>
    </xf>
    <xf numFmtId="0" fontId="11" fillId="0" borderId="7" xfId="0" applyNumberFormat="1" applyFont="1" applyBorder="1" applyAlignment="1" applyProtection="1">
      <alignment horizontal="center" vertical="center" wrapText="1"/>
    </xf>
    <xf numFmtId="0" fontId="11" fillId="0" borderId="8" xfId="0" applyNumberFormat="1" applyFont="1" applyBorder="1" applyAlignment="1" applyProtection="1">
      <alignment horizontal="center" vertical="center" wrapText="1"/>
    </xf>
    <xf numFmtId="0" fontId="11" fillId="0" borderId="9" xfId="0" applyNumberFormat="1" applyFont="1" applyBorder="1" applyAlignment="1" applyProtection="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1" fillId="5" borderId="2" xfId="0" applyNumberFormat="1" applyFont="1" applyFill="1" applyBorder="1" applyAlignment="1" applyProtection="1">
      <alignment horizontal="center" vertical="center" wrapText="1"/>
    </xf>
    <xf numFmtId="0" fontId="11" fillId="5" borderId="3" xfId="0" applyNumberFormat="1" applyFont="1" applyFill="1" applyBorder="1" applyAlignment="1" applyProtection="1">
      <alignment horizontal="center" vertical="center" wrapText="1"/>
    </xf>
    <xf numFmtId="0" fontId="11" fillId="5" borderId="4" xfId="0" applyNumberFormat="1" applyFont="1" applyFill="1" applyBorder="1" applyAlignment="1" applyProtection="1">
      <alignment horizontal="center" vertical="center" wrapText="1"/>
    </xf>
    <xf numFmtId="0" fontId="11" fillId="5" borderId="7" xfId="0" applyNumberFormat="1" applyFont="1" applyFill="1" applyBorder="1" applyAlignment="1" applyProtection="1">
      <alignment horizontal="center" vertical="center" wrapText="1"/>
    </xf>
    <xf numFmtId="0" fontId="11" fillId="5" borderId="8" xfId="0" applyNumberFormat="1" applyFont="1" applyFill="1" applyBorder="1" applyAlignment="1" applyProtection="1">
      <alignment horizontal="center" vertical="center" wrapText="1"/>
    </xf>
    <xf numFmtId="0" fontId="11" fillId="5" borderId="9" xfId="0" applyNumberFormat="1" applyFont="1" applyFill="1" applyBorder="1" applyAlignment="1" applyProtection="1">
      <alignment horizontal="center" vertical="center" wrapText="1"/>
    </xf>
    <xf numFmtId="0" fontId="14" fillId="0" borderId="120" xfId="0" applyFont="1" applyBorder="1" applyAlignment="1">
      <alignment horizontal="left" vertical="center"/>
    </xf>
    <xf numFmtId="0" fontId="14" fillId="0" borderId="77" xfId="0" applyFont="1" applyBorder="1" applyAlignment="1">
      <alignment horizontal="left" vertical="center"/>
    </xf>
    <xf numFmtId="0" fontId="14" fillId="0" borderId="79" xfId="0" applyFont="1" applyBorder="1" applyAlignment="1">
      <alignment horizontal="left" vertical="center"/>
    </xf>
    <xf numFmtId="0" fontId="14" fillId="0" borderId="80" xfId="0" applyFont="1" applyBorder="1" applyAlignment="1">
      <alignment horizontal="left" vertical="center"/>
    </xf>
    <xf numFmtId="0" fontId="14" fillId="0" borderId="121" xfId="0" applyFont="1" applyBorder="1" applyAlignment="1">
      <alignment horizontal="left" vertical="center"/>
    </xf>
    <xf numFmtId="0" fontId="25"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109"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23"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8" xfId="0" applyFont="1" applyFill="1" applyBorder="1" applyAlignment="1">
      <alignment horizontal="center" vertical="center" wrapText="1"/>
    </xf>
    <xf numFmtId="0" fontId="25" fillId="5" borderId="110" xfId="0" applyFont="1" applyFill="1" applyBorder="1" applyAlignment="1">
      <alignment horizontal="center"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5" fillId="0" borderId="78" xfId="0" applyFont="1" applyBorder="1" applyAlignment="1">
      <alignment horizontal="left" vertical="center"/>
    </xf>
    <xf numFmtId="0" fontId="14" fillId="0" borderId="75" xfId="0" applyFont="1" applyBorder="1" applyAlignment="1">
      <alignment horizontal="left" vertical="center"/>
    </xf>
    <xf numFmtId="0" fontId="14" fillId="0" borderId="76" xfId="0" applyFont="1" applyBorder="1" applyAlignment="1">
      <alignment horizontal="left" vertical="center"/>
    </xf>
    <xf numFmtId="0" fontId="14" fillId="0" borderId="122" xfId="0" applyFont="1" applyBorder="1" applyAlignment="1">
      <alignment horizontal="left" vertical="center"/>
    </xf>
    <xf numFmtId="0" fontId="15" fillId="0" borderId="23" xfId="0" applyFont="1" applyBorder="1" applyAlignment="1">
      <alignment horizontal="left" vertical="center"/>
    </xf>
    <xf numFmtId="0" fontId="29" fillId="0" borderId="0" xfId="0" applyFont="1" applyBorder="1" applyAlignment="1">
      <alignment horizontal="left"/>
    </xf>
    <xf numFmtId="0" fontId="16" fillId="0" borderId="124" xfId="0" applyFont="1" applyBorder="1" applyAlignment="1">
      <alignment horizontal="center" vertical="center"/>
    </xf>
    <xf numFmtId="0" fontId="16" fillId="0" borderId="125" xfId="0" applyFont="1" applyBorder="1" applyAlignment="1">
      <alignment horizontal="center" vertical="center"/>
    </xf>
    <xf numFmtId="0" fontId="16" fillId="0" borderId="126" xfId="0" applyFont="1" applyBorder="1" applyAlignment="1">
      <alignment horizontal="center" vertical="center"/>
    </xf>
    <xf numFmtId="0" fontId="1" fillId="14" borderId="53" xfId="0" applyFont="1" applyFill="1" applyBorder="1" applyAlignment="1" applyProtection="1">
      <alignment horizontal="center" vertical="center"/>
      <protection locked="0"/>
    </xf>
    <xf numFmtId="0" fontId="1" fillId="14" borderId="54" xfId="0" applyFont="1" applyFill="1" applyBorder="1" applyAlignment="1" applyProtection="1">
      <alignment horizontal="center" vertical="center"/>
      <protection locked="0"/>
    </xf>
    <xf numFmtId="0" fontId="1" fillId="14" borderId="55" xfId="0" applyFont="1" applyFill="1" applyBorder="1" applyAlignment="1" applyProtection="1">
      <alignment horizontal="center" vertical="center"/>
      <protection locked="0"/>
    </xf>
    <xf numFmtId="0" fontId="1" fillId="14" borderId="56" xfId="0" applyFont="1" applyFill="1" applyBorder="1" applyAlignment="1" applyProtection="1">
      <alignment horizontal="center" vertical="center"/>
      <protection locked="0"/>
    </xf>
    <xf numFmtId="0" fontId="1" fillId="14" borderId="57" xfId="0" applyFont="1" applyFill="1" applyBorder="1" applyAlignment="1" applyProtection="1">
      <alignment horizontal="center" vertical="center"/>
      <protection locked="0"/>
    </xf>
    <xf numFmtId="0" fontId="1" fillId="14" borderId="58" xfId="0" applyFont="1" applyFill="1" applyBorder="1" applyAlignment="1" applyProtection="1">
      <alignment horizontal="center" vertical="center"/>
      <protection locked="0"/>
    </xf>
    <xf numFmtId="0" fontId="0" fillId="6" borderId="2" xfId="0" applyFill="1" applyBorder="1" applyAlignment="1" applyProtection="1">
      <alignment horizontal="center" vertical="top" wrapText="1"/>
      <protection locked="0"/>
    </xf>
    <xf numFmtId="0" fontId="0" fillId="6" borderId="3" xfId="0" applyFill="1" applyBorder="1" applyAlignment="1" applyProtection="1">
      <alignment horizontal="center" vertical="top" wrapText="1"/>
      <protection locked="0"/>
    </xf>
    <xf numFmtId="0" fontId="0" fillId="6" borderId="4" xfId="0" applyFill="1" applyBorder="1" applyAlignment="1" applyProtection="1">
      <alignment horizontal="center" vertical="top" wrapText="1"/>
      <protection locked="0"/>
    </xf>
    <xf numFmtId="0" fontId="0" fillId="6" borderId="5" xfId="0" applyFill="1" applyBorder="1" applyAlignment="1" applyProtection="1">
      <alignment horizontal="center" vertical="top" wrapText="1"/>
      <protection locked="0"/>
    </xf>
    <xf numFmtId="0" fontId="0" fillId="6" borderId="0" xfId="0" applyFill="1" applyBorder="1" applyAlignment="1" applyProtection="1">
      <alignment horizontal="center" vertical="top" wrapText="1"/>
      <protection locked="0"/>
    </xf>
    <xf numFmtId="0" fontId="0" fillId="6" borderId="6" xfId="0" applyFill="1" applyBorder="1" applyAlignment="1" applyProtection="1">
      <alignment horizontal="center" vertical="top" wrapText="1"/>
      <protection locked="0"/>
    </xf>
    <xf numFmtId="0" fontId="0" fillId="6" borderId="7" xfId="0" applyFill="1" applyBorder="1" applyAlignment="1" applyProtection="1">
      <alignment horizontal="center" vertical="top" wrapText="1"/>
      <protection locked="0"/>
    </xf>
    <xf numFmtId="0" fontId="0" fillId="6" borderId="8" xfId="0" applyFill="1" applyBorder="1" applyAlignment="1" applyProtection="1">
      <alignment horizontal="center" vertical="top" wrapText="1"/>
      <protection locked="0"/>
    </xf>
    <xf numFmtId="0" fontId="0" fillId="6" borderId="9" xfId="0" applyFill="1" applyBorder="1" applyAlignment="1" applyProtection="1">
      <alignment horizontal="center" vertical="top" wrapText="1"/>
      <protection locked="0"/>
    </xf>
    <xf numFmtId="0" fontId="15" fillId="0" borderId="0" xfId="0" applyFont="1" applyBorder="1" applyAlignment="1">
      <alignment horizontal="left" wrapText="1"/>
    </xf>
    <xf numFmtId="0" fontId="14" fillId="0" borderId="127" xfId="0" applyFont="1" applyBorder="1" applyAlignment="1">
      <alignment horizontal="left" vertical="center"/>
    </xf>
    <xf numFmtId="0" fontId="14" fillId="0" borderId="83" xfId="0" applyFont="1" applyBorder="1" applyAlignment="1">
      <alignment horizontal="left" vertical="center"/>
    </xf>
    <xf numFmtId="0" fontId="14" fillId="0" borderId="84" xfId="0" applyFont="1" applyBorder="1" applyAlignment="1">
      <alignment horizontal="left" vertical="center"/>
    </xf>
    <xf numFmtId="0" fontId="14" fillId="0" borderId="85" xfId="0" applyFont="1" applyBorder="1" applyAlignment="1">
      <alignment horizontal="left" vertical="center"/>
    </xf>
    <xf numFmtId="0" fontId="14" fillId="0" borderId="128" xfId="0" applyFont="1" applyBorder="1" applyAlignment="1">
      <alignment horizontal="left" vertical="center"/>
    </xf>
    <xf numFmtId="0" fontId="25" fillId="5" borderId="4"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15" fillId="0" borderId="0" xfId="0" applyFont="1" applyBorder="1" applyAlignment="1">
      <alignment horizontal="left" vertical="center" wrapText="1"/>
    </xf>
    <xf numFmtId="0" fontId="0" fillId="6" borderId="2" xfId="0" applyFill="1" applyBorder="1" applyAlignment="1" applyProtection="1">
      <alignment horizontal="left" vertical="top" wrapText="1"/>
      <protection locked="0"/>
    </xf>
    <xf numFmtId="0" fontId="0" fillId="6" borderId="3" xfId="0" applyFill="1" applyBorder="1" applyAlignment="1" applyProtection="1">
      <alignment horizontal="left" vertical="top"/>
      <protection locked="0"/>
    </xf>
    <xf numFmtId="0" fontId="0" fillId="6" borderId="4" xfId="0" applyFill="1" applyBorder="1" applyAlignment="1" applyProtection="1">
      <alignment horizontal="left" vertical="top"/>
      <protection locked="0"/>
    </xf>
    <xf numFmtId="0" fontId="0" fillId="6" borderId="5" xfId="0" applyFill="1" applyBorder="1" applyAlignment="1" applyProtection="1">
      <alignment horizontal="left" vertical="top"/>
      <protection locked="0"/>
    </xf>
    <xf numFmtId="0" fontId="0" fillId="6" borderId="0" xfId="0" applyFill="1" applyBorder="1" applyAlignment="1" applyProtection="1">
      <alignment horizontal="left" vertical="top"/>
      <protection locked="0"/>
    </xf>
    <xf numFmtId="0" fontId="0" fillId="6" borderId="6" xfId="0" applyFill="1" applyBorder="1" applyAlignment="1" applyProtection="1">
      <alignment horizontal="left" vertical="top"/>
      <protection locked="0"/>
    </xf>
    <xf numFmtId="0" fontId="0" fillId="6" borderId="7" xfId="0" applyFill="1" applyBorder="1" applyAlignment="1" applyProtection="1">
      <alignment horizontal="left" vertical="top"/>
      <protection locked="0"/>
    </xf>
    <xf numFmtId="0" fontId="0" fillId="6" borderId="8" xfId="0" applyFill="1" applyBorder="1" applyAlignment="1" applyProtection="1">
      <alignment horizontal="left" vertical="top"/>
      <protection locked="0"/>
    </xf>
    <xf numFmtId="0" fontId="0" fillId="6" borderId="9" xfId="0" applyFill="1" applyBorder="1" applyAlignment="1" applyProtection="1">
      <alignment horizontal="left" vertical="top"/>
      <protection locked="0"/>
    </xf>
    <xf numFmtId="0" fontId="14" fillId="0" borderId="81" xfId="0" applyFont="1" applyBorder="1" applyAlignment="1">
      <alignment horizontal="left" vertical="center"/>
    </xf>
    <xf numFmtId="0" fontId="14" fillId="0" borderId="82" xfId="0" applyFont="1" applyBorder="1" applyAlignment="1">
      <alignment horizontal="left" vertical="center"/>
    </xf>
    <xf numFmtId="0" fontId="14" fillId="0" borderId="129" xfId="0" applyFont="1" applyBorder="1" applyAlignment="1">
      <alignment horizontal="left" vertical="center"/>
    </xf>
    <xf numFmtId="0" fontId="12" fillId="5" borderId="59" xfId="0" applyFont="1" applyFill="1" applyBorder="1" applyAlignment="1" applyProtection="1">
      <alignment horizontal="center" vertical="center"/>
      <protection locked="0"/>
    </xf>
    <xf numFmtId="0" fontId="12" fillId="5" borderId="27" xfId="0" applyFont="1" applyFill="1" applyBorder="1" applyAlignment="1" applyProtection="1">
      <alignment horizontal="center" vertical="center"/>
      <protection locked="0"/>
    </xf>
    <xf numFmtId="0" fontId="12" fillId="5" borderId="34" xfId="0" applyFont="1" applyFill="1" applyBorder="1" applyAlignment="1" applyProtection="1">
      <alignment horizontal="center" vertical="center"/>
      <protection locked="0"/>
    </xf>
    <xf numFmtId="0" fontId="12" fillId="5" borderId="32" xfId="0" applyFont="1" applyFill="1" applyBorder="1" applyAlignment="1" applyProtection="1">
      <alignment horizontal="center" vertical="center"/>
      <protection locked="0"/>
    </xf>
    <xf numFmtId="0" fontId="12" fillId="5" borderId="26"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0" fontId="0" fillId="0" borderId="0" xfId="0" applyBorder="1" applyAlignment="1">
      <alignment horizontal="right" vertical="center"/>
    </xf>
    <xf numFmtId="0" fontId="0" fillId="0" borderId="28" xfId="0" applyBorder="1" applyAlignment="1">
      <alignment horizontal="right" vertical="center"/>
    </xf>
    <xf numFmtId="0" fontId="27" fillId="13" borderId="0" xfId="0" applyFont="1" applyFill="1" applyAlignment="1">
      <alignment horizontal="center" vertical="center"/>
    </xf>
    <xf numFmtId="0" fontId="14" fillId="0" borderId="86" xfId="0" applyFont="1" applyBorder="1" applyAlignment="1">
      <alignment horizontal="left" vertical="center"/>
    </xf>
    <xf numFmtId="0" fontId="14" fillId="0" borderId="87" xfId="0" applyFont="1" applyBorder="1" applyAlignment="1">
      <alignment horizontal="left" vertical="center"/>
    </xf>
    <xf numFmtId="0" fontId="14" fillId="0" borderId="132" xfId="0" applyFont="1" applyBorder="1" applyAlignment="1">
      <alignment horizontal="left" vertical="center"/>
    </xf>
    <xf numFmtId="0" fontId="14" fillId="0" borderId="88" xfId="0" applyFont="1" applyBorder="1" applyAlignment="1">
      <alignment horizontal="left" vertical="center"/>
    </xf>
    <xf numFmtId="0" fontId="14" fillId="0" borderId="89" xfId="0" applyFont="1" applyBorder="1" applyAlignment="1">
      <alignment horizontal="left" vertical="center"/>
    </xf>
    <xf numFmtId="0" fontId="14" fillId="0" borderId="90" xfId="0" applyFont="1" applyBorder="1" applyAlignment="1">
      <alignment horizontal="left" vertical="center"/>
    </xf>
    <xf numFmtId="0" fontId="14" fillId="0" borderId="131" xfId="0" applyFont="1" applyBorder="1" applyAlignment="1">
      <alignment horizontal="left" vertical="center"/>
    </xf>
    <xf numFmtId="0" fontId="15" fillId="6" borderId="2" xfId="0" applyFont="1" applyFill="1" applyBorder="1" applyAlignment="1">
      <alignment horizontal="center" vertical="center"/>
    </xf>
    <xf numFmtId="0" fontId="15" fillId="6" borderId="3" xfId="0" applyFont="1" applyFill="1" applyBorder="1" applyAlignment="1">
      <alignment horizontal="center" vertical="center"/>
    </xf>
    <xf numFmtId="0" fontId="15" fillId="6" borderId="4"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8" xfId="0" applyFont="1" applyFill="1" applyBorder="1" applyAlignment="1">
      <alignment horizontal="center" vertical="center"/>
    </xf>
    <xf numFmtId="0" fontId="15" fillId="6" borderId="9" xfId="0" applyFont="1" applyFill="1" applyBorder="1" applyAlignment="1">
      <alignment horizontal="center" vertical="center"/>
    </xf>
    <xf numFmtId="3" fontId="3" fillId="0" borderId="2" xfId="0" applyNumberFormat="1" applyFont="1" applyBorder="1" applyAlignment="1" applyProtection="1">
      <alignment horizontal="center" vertical="center"/>
      <protection locked="0"/>
    </xf>
    <xf numFmtId="3" fontId="3" fillId="0" borderId="3" xfId="0" applyNumberFormat="1" applyFont="1" applyBorder="1" applyAlignment="1" applyProtection="1">
      <alignment horizontal="center" vertical="center"/>
      <protection locked="0"/>
    </xf>
    <xf numFmtId="3" fontId="3" fillId="0" borderId="4" xfId="0" applyNumberFormat="1" applyFont="1" applyBorder="1" applyAlignment="1" applyProtection="1">
      <alignment horizontal="center" vertical="center"/>
      <protection locked="0"/>
    </xf>
    <xf numFmtId="3" fontId="3" fillId="0" borderId="7" xfId="0" applyNumberFormat="1" applyFont="1" applyBorder="1" applyAlignment="1" applyProtection="1">
      <alignment horizontal="center" vertical="center"/>
      <protection locked="0"/>
    </xf>
    <xf numFmtId="3" fontId="3" fillId="0" borderId="8" xfId="0" applyNumberFormat="1" applyFont="1" applyBorder="1" applyAlignment="1" applyProtection="1">
      <alignment horizontal="center" vertical="center"/>
      <protection locked="0"/>
    </xf>
    <xf numFmtId="3" fontId="3" fillId="0" borderId="9" xfId="0" applyNumberFormat="1" applyFont="1" applyBorder="1" applyAlignment="1" applyProtection="1">
      <alignment horizontal="center" vertical="center"/>
      <protection locked="0"/>
    </xf>
    <xf numFmtId="3" fontId="27" fillId="13" borderId="0" xfId="0" applyNumberFormat="1" applyFont="1" applyFill="1" applyAlignment="1">
      <alignment horizontal="center" vertical="center"/>
    </xf>
    <xf numFmtId="0" fontId="12" fillId="5" borderId="0" xfId="0" applyFont="1" applyFill="1" applyBorder="1" applyAlignment="1" applyProtection="1">
      <alignment horizontal="center" vertical="center"/>
      <protection locked="0"/>
    </xf>
    <xf numFmtId="0" fontId="14" fillId="0" borderId="130" xfId="0" applyFont="1" applyBorder="1" applyAlignment="1">
      <alignment horizontal="left" vertical="center"/>
    </xf>
    <xf numFmtId="0" fontId="15" fillId="6" borderId="2" xfId="0" applyFont="1" applyFill="1" applyBorder="1" applyAlignment="1">
      <alignment horizontal="left" vertical="center"/>
    </xf>
    <xf numFmtId="0" fontId="15" fillId="6" borderId="3" xfId="0" applyFont="1" applyFill="1" applyBorder="1" applyAlignment="1">
      <alignment horizontal="left" vertical="center"/>
    </xf>
    <xf numFmtId="0" fontId="15" fillId="6" borderId="4" xfId="0" applyFont="1" applyFill="1" applyBorder="1" applyAlignment="1">
      <alignment horizontal="left" vertical="center"/>
    </xf>
    <xf numFmtId="0" fontId="15" fillId="6" borderId="7" xfId="0" applyFont="1" applyFill="1" applyBorder="1" applyAlignment="1">
      <alignment horizontal="left" vertical="center"/>
    </xf>
    <xf numFmtId="0" fontId="15" fillId="6" borderId="8" xfId="0" applyFont="1" applyFill="1" applyBorder="1" applyAlignment="1">
      <alignment horizontal="left" vertical="center"/>
    </xf>
    <xf numFmtId="0" fontId="15" fillId="6" borderId="9" xfId="0" applyFont="1" applyFill="1" applyBorder="1" applyAlignment="1">
      <alignment horizontal="left" vertical="center"/>
    </xf>
    <xf numFmtId="0" fontId="14" fillId="0" borderId="91" xfId="0" applyFont="1" applyBorder="1" applyAlignment="1">
      <alignment horizontal="left" vertical="center"/>
    </xf>
    <xf numFmtId="0" fontId="14" fillId="0" borderId="92" xfId="0" applyFont="1" applyBorder="1" applyAlignment="1">
      <alignment horizontal="left" vertical="center"/>
    </xf>
    <xf numFmtId="0" fontId="14" fillId="0" borderId="135" xfId="0" applyFont="1" applyBorder="1" applyAlignment="1">
      <alignment horizontal="left" vertical="center"/>
    </xf>
    <xf numFmtId="0" fontId="14" fillId="0" borderId="93" xfId="0" applyFont="1" applyBorder="1" applyAlignment="1">
      <alignment horizontal="left" vertical="center"/>
    </xf>
    <xf numFmtId="0" fontId="14" fillId="0" borderId="94" xfId="0" applyFont="1" applyBorder="1" applyAlignment="1">
      <alignment horizontal="left" vertical="center"/>
    </xf>
    <xf numFmtId="0" fontId="14" fillId="0" borderId="95" xfId="0" applyFont="1" applyBorder="1" applyAlignment="1">
      <alignment horizontal="left" vertical="center"/>
    </xf>
    <xf numFmtId="0" fontId="14" fillId="0" borderId="134" xfId="0" applyFont="1" applyBorder="1" applyAlignment="1">
      <alignment horizontal="left" vertical="center"/>
    </xf>
    <xf numFmtId="0" fontId="0" fillId="6" borderId="3"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6" borderId="8"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0" fontId="0" fillId="0" borderId="11" xfId="0" applyBorder="1" applyAlignment="1">
      <alignment horizontal="left" vertical="center"/>
    </xf>
    <xf numFmtId="0" fontId="0" fillId="0" borderId="14" xfId="0" applyBorder="1" applyAlignment="1">
      <alignment horizontal="left" vertical="center"/>
    </xf>
    <xf numFmtId="0" fontId="12" fillId="5" borderId="11"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12" fillId="5"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Border="1" applyAlignment="1">
      <alignment horizontal="left" vertical="center"/>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2" fillId="0" borderId="0" xfId="0" applyFont="1" applyBorder="1" applyAlignment="1" applyProtection="1">
      <alignment horizontal="center" vertical="center"/>
      <protection locked="0"/>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98" xfId="0" applyBorder="1" applyAlignment="1">
      <alignment horizontal="left" vertical="center"/>
    </xf>
    <xf numFmtId="0" fontId="0" fillId="0" borderId="12" xfId="0" applyBorder="1" applyAlignment="1">
      <alignment horizontal="left" vertical="center"/>
    </xf>
    <xf numFmtId="0" fontId="0" fillId="0" borderId="99" xfId="0" applyBorder="1" applyAlignment="1">
      <alignment horizontal="left" vertical="center"/>
    </xf>
    <xf numFmtId="0" fontId="0" fillId="0" borderId="15" xfId="0" applyBorder="1" applyAlignment="1">
      <alignment horizontal="left" vertical="center"/>
    </xf>
    <xf numFmtId="0" fontId="14" fillId="0" borderId="133" xfId="0" applyFont="1" applyBorder="1" applyAlignment="1">
      <alignment horizontal="left" vertical="center"/>
    </xf>
    <xf numFmtId="0" fontId="24" fillId="5" borderId="0" xfId="0" applyFont="1" applyFill="1" applyAlignment="1">
      <alignment horizontal="center" vertical="center"/>
    </xf>
    <xf numFmtId="0" fontId="18" fillId="5" borderId="18" xfId="4" applyFill="1" applyBorder="1" applyAlignment="1">
      <alignment horizontal="center" vertical="center"/>
    </xf>
    <xf numFmtId="0" fontId="18" fillId="5" borderId="25" xfId="4" applyFill="1" applyBorder="1" applyAlignment="1">
      <alignment horizontal="center" vertical="center"/>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0" fontId="0" fillId="5" borderId="0"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9" xfId="0" applyFill="1" applyBorder="1" applyAlignment="1">
      <alignment horizontal="center"/>
    </xf>
    <xf numFmtId="0" fontId="0" fillId="5" borderId="20" xfId="0" applyFill="1" applyBorder="1" applyAlignment="1">
      <alignment horizontal="center"/>
    </xf>
    <xf numFmtId="0" fontId="0" fillId="5" borderId="22" xfId="0" applyFill="1" applyBorder="1" applyAlignment="1">
      <alignment horizontal="center"/>
    </xf>
    <xf numFmtId="0" fontId="0" fillId="5" borderId="0" xfId="0" applyFill="1" applyBorder="1" applyAlignment="1">
      <alignment horizontal="center"/>
    </xf>
    <xf numFmtId="0" fontId="0" fillId="5" borderId="136" xfId="0" applyFill="1" applyBorder="1" applyAlignment="1">
      <alignment horizontal="center"/>
    </xf>
    <xf numFmtId="0" fontId="0" fillId="5" borderId="14" xfId="0" applyFill="1" applyBorder="1" applyAlignment="1">
      <alignment horizontal="center"/>
    </xf>
    <xf numFmtId="0" fontId="15" fillId="5" borderId="20" xfId="0" applyFont="1" applyFill="1" applyBorder="1" applyAlignment="1">
      <alignment horizontal="left" vertical="center"/>
    </xf>
    <xf numFmtId="0" fontId="15" fillId="5" borderId="0" xfId="0" applyFont="1" applyFill="1" applyBorder="1" applyAlignment="1">
      <alignment horizontal="left" vertical="center"/>
    </xf>
    <xf numFmtId="0" fontId="15" fillId="5" borderId="14" xfId="0" applyFont="1" applyFill="1" applyBorder="1" applyAlignment="1">
      <alignment horizontal="left" vertical="center"/>
    </xf>
    <xf numFmtId="0" fontId="14" fillId="5" borderId="20" xfId="0" applyFont="1" applyFill="1" applyBorder="1" applyAlignment="1">
      <alignment horizontal="left" vertical="center"/>
    </xf>
    <xf numFmtId="0" fontId="14" fillId="5" borderId="21" xfId="0" applyFont="1" applyFill="1" applyBorder="1" applyAlignment="1">
      <alignment horizontal="left" vertical="center"/>
    </xf>
    <xf numFmtId="0" fontId="14" fillId="5" borderId="0"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14" xfId="0" applyFont="1" applyFill="1" applyBorder="1" applyAlignment="1">
      <alignment horizontal="left" vertical="center"/>
    </xf>
    <xf numFmtId="0" fontId="14" fillId="5" borderId="123" xfId="0" applyFont="1" applyFill="1" applyBorder="1" applyAlignment="1">
      <alignment horizontal="left" vertical="center"/>
    </xf>
    <xf numFmtId="0" fontId="15" fillId="5" borderId="22" xfId="0" applyFont="1" applyFill="1" applyBorder="1" applyAlignment="1">
      <alignment horizontal="center" vertical="center"/>
    </xf>
    <xf numFmtId="0" fontId="15" fillId="5" borderId="0" xfId="0" applyFont="1" applyFill="1" applyBorder="1" applyAlignment="1">
      <alignment horizontal="center" vertical="center"/>
    </xf>
    <xf numFmtId="0" fontId="15" fillId="5" borderId="23" xfId="0" applyFont="1" applyFill="1" applyBorder="1" applyAlignment="1">
      <alignment horizontal="center" vertical="center"/>
    </xf>
    <xf numFmtId="0" fontId="15" fillId="5" borderId="0" xfId="0" applyFont="1" applyFill="1" applyBorder="1" applyAlignment="1">
      <alignment horizontal="left" vertical="top" wrapText="1"/>
    </xf>
    <xf numFmtId="0" fontId="15" fillId="5" borderId="0" xfId="0" applyFont="1" applyFill="1" applyBorder="1" applyAlignment="1">
      <alignment horizontal="left" vertical="top"/>
    </xf>
    <xf numFmtId="0" fontId="15" fillId="5" borderId="23" xfId="0" applyFont="1" applyFill="1" applyBorder="1" applyAlignment="1">
      <alignment horizontal="left" vertical="top"/>
    </xf>
    <xf numFmtId="0" fontId="8" fillId="0" borderId="0" xfId="0" applyFont="1" applyBorder="1" applyAlignment="1">
      <alignment horizontal="left" vertical="center"/>
    </xf>
    <xf numFmtId="0" fontId="20" fillId="0" borderId="0" xfId="0" applyFont="1" applyBorder="1" applyAlignment="1">
      <alignment horizontal="left" vertical="center"/>
    </xf>
    <xf numFmtId="0" fontId="0" fillId="8" borderId="10" xfId="0" applyFill="1" applyBorder="1" applyAlignment="1">
      <alignment horizontal="center" vertical="center"/>
    </xf>
    <xf numFmtId="0" fontId="0" fillId="8" borderId="11" xfId="0" applyFill="1" applyBorder="1" applyAlignment="1">
      <alignment horizontal="center" vertical="center"/>
    </xf>
    <xf numFmtId="0" fontId="0" fillId="8" borderId="12" xfId="0" applyFill="1" applyBorder="1" applyAlignment="1">
      <alignment horizontal="center" vertical="center"/>
    </xf>
    <xf numFmtId="0" fontId="0" fillId="8" borderId="13" xfId="0" applyFill="1" applyBorder="1" applyAlignment="1">
      <alignment horizontal="center" vertical="center"/>
    </xf>
    <xf numFmtId="0" fontId="0" fillId="8" borderId="14" xfId="0" applyFill="1" applyBorder="1" applyAlignment="1">
      <alignment horizontal="center" vertical="center"/>
    </xf>
    <xf numFmtId="0" fontId="0" fillId="8" borderId="15" xfId="0" applyFill="1" applyBorder="1" applyAlignment="1">
      <alignment horizontal="center" vertical="center"/>
    </xf>
    <xf numFmtId="0" fontId="22" fillId="10" borderId="10" xfId="0" applyFont="1" applyFill="1" applyBorder="1" applyAlignment="1">
      <alignment horizontal="center" vertical="center"/>
    </xf>
    <xf numFmtId="0" fontId="22" fillId="10" borderId="11" xfId="0" applyFont="1" applyFill="1" applyBorder="1" applyAlignment="1">
      <alignment horizontal="center" vertical="center"/>
    </xf>
    <xf numFmtId="0" fontId="22" fillId="10" borderId="12" xfId="0" applyFont="1" applyFill="1" applyBorder="1" applyAlignment="1">
      <alignment horizontal="center" vertical="center"/>
    </xf>
    <xf numFmtId="0" fontId="22" fillId="10" borderId="13" xfId="0" applyFont="1" applyFill="1" applyBorder="1" applyAlignment="1">
      <alignment horizontal="center" vertical="center"/>
    </xf>
    <xf numFmtId="0" fontId="22" fillId="10" borderId="14" xfId="0" applyFont="1" applyFill="1" applyBorder="1" applyAlignment="1">
      <alignment horizontal="center" vertical="center"/>
    </xf>
    <xf numFmtId="0" fontId="22" fillId="10" borderId="15" xfId="0" applyFont="1" applyFill="1" applyBorder="1" applyAlignment="1">
      <alignment horizontal="center" vertical="center"/>
    </xf>
    <xf numFmtId="0" fontId="50" fillId="5" borderId="0" xfId="0" applyFont="1" applyFill="1" applyBorder="1" applyAlignment="1">
      <alignment horizontal="center" vertical="center"/>
    </xf>
    <xf numFmtId="0" fontId="16" fillId="0" borderId="139" xfId="0" applyFont="1" applyBorder="1" applyAlignment="1">
      <alignment horizontal="center" vertical="center"/>
    </xf>
    <xf numFmtId="0" fontId="16" fillId="0" borderId="26" xfId="0" applyFont="1" applyBorder="1" applyAlignment="1">
      <alignment horizontal="center" vertical="center"/>
    </xf>
    <xf numFmtId="0" fontId="16" fillId="0" borderId="116" xfId="0" applyFont="1" applyBorder="1" applyAlignment="1">
      <alignment horizontal="center" vertical="center"/>
    </xf>
    <xf numFmtId="0" fontId="26" fillId="10" borderId="2" xfId="0" applyFont="1" applyFill="1" applyBorder="1" applyAlignment="1">
      <alignment horizontal="center" vertical="center"/>
    </xf>
    <xf numFmtId="0" fontId="26" fillId="10" borderId="3" xfId="0" applyFont="1" applyFill="1" applyBorder="1" applyAlignment="1">
      <alignment horizontal="center" vertical="center"/>
    </xf>
    <xf numFmtId="0" fontId="26" fillId="10" borderId="4" xfId="0" applyFont="1" applyFill="1" applyBorder="1" applyAlignment="1">
      <alignment horizontal="center" vertical="center"/>
    </xf>
    <xf numFmtId="0" fontId="26" fillId="10" borderId="7" xfId="0" applyFont="1" applyFill="1" applyBorder="1" applyAlignment="1">
      <alignment horizontal="center" vertical="center"/>
    </xf>
    <xf numFmtId="0" fontId="26" fillId="10" borderId="8" xfId="0" applyFont="1" applyFill="1" applyBorder="1" applyAlignment="1">
      <alignment horizontal="center" vertical="center"/>
    </xf>
    <xf numFmtId="0" fontId="26" fillId="10" borderId="9" xfId="0" applyFont="1" applyFill="1" applyBorder="1" applyAlignment="1">
      <alignment horizontal="center" vertical="center"/>
    </xf>
    <xf numFmtId="0" fontId="14" fillId="0" borderId="70" xfId="0" applyFont="1" applyBorder="1" applyAlignment="1">
      <alignment horizontal="left" vertical="center"/>
    </xf>
    <xf numFmtId="0" fontId="14" fillId="0" borderId="71" xfId="0" applyFont="1" applyBorder="1" applyAlignment="1">
      <alignment horizontal="left" vertical="center"/>
    </xf>
    <xf numFmtId="0" fontId="14" fillId="0" borderId="140" xfId="0" applyFont="1" applyBorder="1" applyAlignment="1">
      <alignment horizontal="left" vertical="center"/>
    </xf>
    <xf numFmtId="0" fontId="14" fillId="0" borderId="74" xfId="0" applyFont="1" applyBorder="1" applyAlignment="1">
      <alignment horizontal="left" vertical="center"/>
    </xf>
    <xf numFmtId="0" fontId="14" fillId="0" borderId="72" xfId="0" applyFont="1" applyBorder="1" applyAlignment="1">
      <alignment horizontal="left" vertical="center"/>
    </xf>
    <xf numFmtId="0" fontId="14" fillId="0" borderId="73" xfId="0" applyFont="1" applyBorder="1" applyAlignment="1">
      <alignment horizontal="left" vertical="center"/>
    </xf>
    <xf numFmtId="0" fontId="14" fillId="0" borderId="138" xfId="0" applyFont="1" applyBorder="1" applyAlignment="1">
      <alignment horizontal="left" vertical="center"/>
    </xf>
    <xf numFmtId="44" fontId="22" fillId="10" borderId="10" xfId="0" applyNumberFormat="1" applyFont="1" applyFill="1" applyBorder="1" applyAlignment="1" applyProtection="1">
      <alignment horizontal="center" vertical="center"/>
      <protection locked="0"/>
    </xf>
    <xf numFmtId="0" fontId="22" fillId="10" borderId="11" xfId="0" applyFont="1" applyFill="1" applyBorder="1" applyAlignment="1" applyProtection="1">
      <alignment horizontal="center" vertical="center"/>
      <protection locked="0"/>
    </xf>
    <xf numFmtId="0" fontId="22" fillId="10" borderId="12" xfId="0" applyFont="1" applyFill="1" applyBorder="1" applyAlignment="1" applyProtection="1">
      <alignment horizontal="center" vertical="center"/>
      <protection locked="0"/>
    </xf>
    <xf numFmtId="0" fontId="22" fillId="10" borderId="13" xfId="0" applyFont="1" applyFill="1" applyBorder="1" applyAlignment="1" applyProtection="1">
      <alignment horizontal="center" vertical="center"/>
      <protection locked="0"/>
    </xf>
    <xf numFmtId="0" fontId="22" fillId="10" borderId="14" xfId="0" applyFont="1" applyFill="1" applyBorder="1" applyAlignment="1" applyProtection="1">
      <alignment horizontal="center" vertical="center"/>
      <protection locked="0"/>
    </xf>
    <xf numFmtId="0" fontId="22" fillId="10" borderId="15" xfId="0" applyFont="1" applyFill="1" applyBorder="1" applyAlignment="1" applyProtection="1">
      <alignment horizontal="center" vertical="center"/>
      <protection locked="0"/>
    </xf>
    <xf numFmtId="0" fontId="21" fillId="8" borderId="10" xfId="0" applyFont="1" applyFill="1" applyBorder="1" applyAlignment="1">
      <alignment horizontal="center" vertical="center"/>
    </xf>
    <xf numFmtId="0" fontId="21" fillId="8" borderId="11" xfId="0" applyFont="1" applyFill="1" applyBorder="1" applyAlignment="1">
      <alignment horizontal="center" vertical="center"/>
    </xf>
    <xf numFmtId="0" fontId="21" fillId="8" borderId="12" xfId="0" applyFont="1" applyFill="1" applyBorder="1" applyAlignment="1">
      <alignment horizontal="center" vertical="center"/>
    </xf>
    <xf numFmtId="0" fontId="21" fillId="8" borderId="13" xfId="0" applyFont="1" applyFill="1" applyBorder="1" applyAlignment="1">
      <alignment horizontal="center" vertical="center"/>
    </xf>
    <xf numFmtId="0" fontId="21" fillId="8" borderId="14" xfId="0" applyFont="1" applyFill="1" applyBorder="1" applyAlignment="1">
      <alignment horizontal="center" vertical="center"/>
    </xf>
    <xf numFmtId="0" fontId="21" fillId="8" borderId="15"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6" fillId="0" borderId="68" xfId="0" applyFont="1" applyBorder="1" applyAlignment="1" applyProtection="1">
      <alignment horizontal="left" vertical="center"/>
      <protection locked="0"/>
    </xf>
    <xf numFmtId="0" fontId="6" fillId="0" borderId="69" xfId="0" applyFont="1" applyBorder="1" applyAlignment="1" applyProtection="1">
      <alignment horizontal="left" vertical="center"/>
      <protection locked="0"/>
    </xf>
    <xf numFmtId="0" fontId="6" fillId="0" borderId="66" xfId="0" applyFont="1" applyBorder="1" applyAlignment="1" applyProtection="1">
      <alignment horizontal="left" vertical="center"/>
      <protection locked="0"/>
    </xf>
    <xf numFmtId="0" fontId="6" fillId="0" borderId="31" xfId="0" applyFont="1" applyBorder="1" applyAlignment="1" applyProtection="1">
      <alignment horizontal="left" vertical="center"/>
      <protection locked="0"/>
    </xf>
    <xf numFmtId="9" fontId="3" fillId="7" borderId="46" xfId="3" applyFont="1" applyFill="1" applyBorder="1" applyAlignment="1" applyProtection="1">
      <alignment horizontal="center" vertical="center"/>
    </xf>
    <xf numFmtId="9" fontId="3" fillId="7" borderId="47" xfId="3" applyFont="1" applyFill="1" applyBorder="1" applyAlignment="1" applyProtection="1">
      <alignment horizontal="center" vertical="center"/>
    </xf>
    <xf numFmtId="9" fontId="3" fillId="7" borderId="51" xfId="3" applyFont="1" applyFill="1" applyBorder="1" applyAlignment="1" applyProtection="1">
      <alignment horizontal="center" vertical="center"/>
    </xf>
    <xf numFmtId="9" fontId="3" fillId="7" borderId="52" xfId="3" applyFont="1" applyFill="1" applyBorder="1" applyAlignment="1" applyProtection="1">
      <alignment horizontal="center" vertical="center"/>
    </xf>
    <xf numFmtId="9" fontId="6" fillId="7" borderId="31" xfId="3" applyFont="1" applyFill="1" applyBorder="1" applyAlignment="1" applyProtection="1">
      <alignment horizontal="center" vertical="center"/>
    </xf>
    <xf numFmtId="9" fontId="6" fillId="7" borderId="67" xfId="3" applyFont="1" applyFill="1" applyBorder="1" applyAlignment="1" applyProtection="1">
      <alignment horizontal="center" vertical="center"/>
    </xf>
    <xf numFmtId="9" fontId="6" fillId="7" borderId="35" xfId="3" applyFont="1" applyFill="1" applyBorder="1" applyAlignment="1" applyProtection="1">
      <alignment horizontal="center" vertical="center"/>
    </xf>
    <xf numFmtId="9" fontId="6" fillId="7" borderId="49" xfId="3" applyFont="1" applyFill="1" applyBorder="1" applyAlignment="1" applyProtection="1">
      <alignment horizontal="center" vertical="center"/>
    </xf>
    <xf numFmtId="44" fontId="6" fillId="7" borderId="59" xfId="2" applyFont="1" applyFill="1" applyBorder="1" applyAlignment="1" applyProtection="1">
      <alignment horizontal="center" vertical="center"/>
      <protection locked="0"/>
    </xf>
    <xf numFmtId="44" fontId="6" fillId="7" borderId="27" xfId="2" applyFont="1" applyFill="1" applyBorder="1" applyAlignment="1" applyProtection="1">
      <alignment horizontal="center" vertical="center"/>
      <protection locked="0"/>
    </xf>
    <xf numFmtId="44" fontId="6" fillId="7" borderId="63" xfId="2" applyFont="1" applyFill="1" applyBorder="1" applyAlignment="1" applyProtection="1">
      <alignment horizontal="center" vertical="center"/>
      <protection locked="0"/>
    </xf>
    <xf numFmtId="44" fontId="6" fillId="7" borderId="32" xfId="2" applyFont="1" applyFill="1" applyBorder="1" applyAlignment="1" applyProtection="1">
      <alignment horizontal="center" vertical="center"/>
      <protection locked="0"/>
    </xf>
    <xf numFmtId="44" fontId="6" fillId="7" borderId="26" xfId="2" applyFont="1" applyFill="1" applyBorder="1" applyAlignment="1" applyProtection="1">
      <alignment horizontal="center" vertical="center"/>
      <protection locked="0"/>
    </xf>
    <xf numFmtId="44" fontId="6" fillId="7" borderId="62" xfId="2" applyFont="1" applyFill="1" applyBorder="1" applyAlignment="1" applyProtection="1">
      <alignment horizontal="center" vertical="center"/>
      <protection locked="0"/>
    </xf>
    <xf numFmtId="9" fontId="6" fillId="0" borderId="35" xfId="3" applyFont="1" applyBorder="1" applyAlignment="1" applyProtection="1">
      <alignment horizontal="center" vertical="center"/>
    </xf>
    <xf numFmtId="9" fontId="6" fillId="0" borderId="49" xfId="3" applyFont="1" applyBorder="1" applyAlignment="1" applyProtection="1">
      <alignment horizontal="center" vertical="center"/>
    </xf>
    <xf numFmtId="9" fontId="14" fillId="7" borderId="31" xfId="3" applyFont="1" applyFill="1" applyBorder="1" applyAlignment="1" applyProtection="1">
      <alignment horizontal="center" vertical="center"/>
    </xf>
    <xf numFmtId="9" fontId="14" fillId="7" borderId="67" xfId="3" applyFont="1" applyFill="1" applyBorder="1" applyAlignment="1" applyProtection="1">
      <alignment horizontal="center" vertical="center"/>
    </xf>
    <xf numFmtId="9" fontId="14" fillId="7" borderId="51" xfId="3" applyFont="1" applyFill="1" applyBorder="1" applyAlignment="1" applyProtection="1">
      <alignment horizontal="center" vertical="center"/>
    </xf>
    <xf numFmtId="9" fontId="14" fillId="7" borderId="52" xfId="3" applyFont="1" applyFill="1" applyBorder="1" applyAlignment="1" applyProtection="1">
      <alignment horizontal="center" vertical="center"/>
    </xf>
    <xf numFmtId="44" fontId="14" fillId="7" borderId="31" xfId="2" applyFont="1" applyFill="1" applyBorder="1" applyAlignment="1" applyProtection="1">
      <alignment horizontal="center" vertical="center"/>
    </xf>
    <xf numFmtId="44" fontId="14" fillId="7" borderId="51" xfId="2" applyFont="1" applyFill="1" applyBorder="1" applyAlignment="1" applyProtection="1">
      <alignment horizontal="center" vertical="center"/>
    </xf>
    <xf numFmtId="0" fontId="3" fillId="7" borderId="68" xfId="0" applyFont="1" applyFill="1" applyBorder="1" applyAlignment="1">
      <alignment horizontal="right" vertical="center"/>
    </xf>
    <xf numFmtId="0" fontId="3" fillId="7" borderId="69" xfId="0" applyFont="1" applyFill="1" applyBorder="1" applyAlignment="1">
      <alignment horizontal="right" vertical="center"/>
    </xf>
    <xf numFmtId="0" fontId="3" fillId="7" borderId="40" xfId="0" applyFont="1" applyFill="1" applyBorder="1" applyAlignment="1">
      <alignment horizontal="right" vertical="center"/>
    </xf>
    <xf numFmtId="0" fontId="3" fillId="7" borderId="41" xfId="0" applyFont="1" applyFill="1" applyBorder="1" applyAlignment="1">
      <alignment horizontal="right" vertical="center"/>
    </xf>
    <xf numFmtId="0" fontId="3" fillId="7" borderId="66" xfId="0" applyFont="1" applyFill="1" applyBorder="1" applyAlignment="1">
      <alignment horizontal="right" vertical="center"/>
    </xf>
    <xf numFmtId="0" fontId="3" fillId="7" borderId="31" xfId="0" applyFont="1" applyFill="1" applyBorder="1" applyAlignment="1">
      <alignment horizontal="right" vertical="center"/>
    </xf>
    <xf numFmtId="0" fontId="3" fillId="7" borderId="50" xfId="0" applyFont="1" applyFill="1" applyBorder="1" applyAlignment="1">
      <alignment horizontal="right" vertical="center"/>
    </xf>
    <xf numFmtId="0" fontId="3" fillId="7" borderId="51" xfId="0" applyFont="1" applyFill="1" applyBorder="1" applyAlignment="1">
      <alignment horizontal="right" vertical="center"/>
    </xf>
    <xf numFmtId="44" fontId="14" fillId="7" borderId="46" xfId="2" applyFont="1" applyFill="1" applyBorder="1" applyAlignment="1" applyProtection="1">
      <alignment horizontal="center" vertical="center"/>
    </xf>
    <xf numFmtId="0" fontId="6" fillId="7" borderId="68" xfId="0" applyFont="1" applyFill="1" applyBorder="1" applyAlignment="1" applyProtection="1">
      <alignment horizontal="left" vertical="center"/>
      <protection locked="0"/>
    </xf>
    <xf numFmtId="0" fontId="6" fillId="7" borderId="69" xfId="0" applyFont="1" applyFill="1" applyBorder="1" applyAlignment="1" applyProtection="1">
      <alignment horizontal="left" vertical="center"/>
      <protection locked="0"/>
    </xf>
    <xf numFmtId="0" fontId="6" fillId="7" borderId="66" xfId="0" applyFont="1" applyFill="1" applyBorder="1" applyAlignment="1" applyProtection="1">
      <alignment horizontal="left" vertical="center"/>
      <protection locked="0"/>
    </xf>
    <xf numFmtId="0" fontId="6" fillId="7" borderId="31" xfId="0" applyFont="1" applyFill="1" applyBorder="1" applyAlignment="1" applyProtection="1">
      <alignment horizontal="left" vertical="center"/>
      <protection locked="0"/>
    </xf>
    <xf numFmtId="44" fontId="3" fillId="7" borderId="59" xfId="2" applyFont="1" applyFill="1" applyBorder="1" applyAlignment="1" applyProtection="1">
      <alignment horizontal="center" vertical="center" shrinkToFit="1"/>
    </xf>
    <xf numFmtId="44" fontId="3" fillId="7" borderId="27" xfId="2" applyFont="1" applyFill="1" applyBorder="1" applyAlignment="1" applyProtection="1">
      <alignment horizontal="center" vertical="center" shrinkToFit="1"/>
    </xf>
    <xf numFmtId="44" fontId="3" fillId="7" borderId="63" xfId="2" applyFont="1" applyFill="1" applyBorder="1" applyAlignment="1" applyProtection="1">
      <alignment horizontal="center" vertical="center" shrinkToFit="1"/>
    </xf>
    <xf numFmtId="44" fontId="3" fillId="7" borderId="44" xfId="2" applyFont="1" applyFill="1" applyBorder="1" applyAlignment="1" applyProtection="1">
      <alignment horizontal="center" vertical="center" shrinkToFit="1"/>
    </xf>
    <xf numFmtId="44" fontId="3" fillId="7" borderId="8" xfId="2" applyFont="1" applyFill="1" applyBorder="1" applyAlignment="1" applyProtection="1">
      <alignment horizontal="center" vertical="center" shrinkToFit="1"/>
    </xf>
    <xf numFmtId="44" fontId="3" fillId="7" borderId="9" xfId="2" applyFont="1" applyFill="1" applyBorder="1" applyAlignment="1" applyProtection="1">
      <alignment horizontal="center" vertical="center" shrinkToFit="1"/>
    </xf>
    <xf numFmtId="44" fontId="6" fillId="7" borderId="35" xfId="2" applyFont="1" applyFill="1" applyBorder="1" applyAlignment="1" applyProtection="1">
      <alignment horizontal="center" vertical="center"/>
      <protection locked="0"/>
    </xf>
    <xf numFmtId="44" fontId="6" fillId="0" borderId="35" xfId="2" applyFont="1" applyBorder="1" applyAlignment="1" applyProtection="1">
      <alignment horizontal="center" vertical="center"/>
      <protection locked="0"/>
    </xf>
    <xf numFmtId="0" fontId="6" fillId="7" borderId="96" xfId="0" applyFont="1" applyFill="1" applyBorder="1" applyAlignment="1" applyProtection="1">
      <alignment horizontal="left" vertical="center"/>
      <protection locked="0"/>
    </xf>
    <xf numFmtId="0" fontId="6" fillId="7" borderId="27" xfId="0" applyFont="1" applyFill="1" applyBorder="1" applyAlignment="1" applyProtection="1">
      <alignment horizontal="left" vertical="center"/>
      <protection locked="0"/>
    </xf>
    <xf numFmtId="0" fontId="6" fillId="7" borderId="34" xfId="0" applyFont="1" applyFill="1" applyBorder="1" applyAlignment="1" applyProtection="1">
      <alignment horizontal="left" vertical="center"/>
      <protection locked="0"/>
    </xf>
    <xf numFmtId="0" fontId="6" fillId="7" borderId="97" xfId="0" applyFont="1" applyFill="1" applyBorder="1" applyAlignment="1" applyProtection="1">
      <alignment horizontal="left" vertical="center"/>
      <protection locked="0"/>
    </xf>
    <xf numFmtId="0" fontId="6" fillId="7" borderId="26" xfId="0" applyFont="1" applyFill="1" applyBorder="1" applyAlignment="1" applyProtection="1">
      <alignment horizontal="left" vertical="center"/>
      <protection locked="0"/>
    </xf>
    <xf numFmtId="0" fontId="6" fillId="7" borderId="30" xfId="0" applyFont="1" applyFill="1" applyBorder="1" applyAlignment="1" applyProtection="1">
      <alignment horizontal="left" vertical="center"/>
      <protection locked="0"/>
    </xf>
    <xf numFmtId="0" fontId="6" fillId="0" borderId="48" xfId="0" applyFont="1" applyBorder="1" applyAlignment="1" applyProtection="1">
      <alignment horizontal="left" vertical="center"/>
      <protection locked="0"/>
    </xf>
    <xf numFmtId="0" fontId="6" fillId="0" borderId="35" xfId="0" applyFont="1" applyBorder="1" applyAlignment="1" applyProtection="1">
      <alignment horizontal="left" vertical="center"/>
      <protection locked="0"/>
    </xf>
    <xf numFmtId="44" fontId="6" fillId="0" borderId="59" xfId="2" applyFont="1" applyBorder="1" applyAlignment="1" applyProtection="1">
      <alignment horizontal="center" vertical="center"/>
      <protection locked="0"/>
    </xf>
    <xf numFmtId="44" fontId="6" fillId="0" borderId="27" xfId="2" applyFont="1" applyBorder="1" applyAlignment="1" applyProtection="1">
      <alignment horizontal="center" vertical="center"/>
      <protection locked="0"/>
    </xf>
    <xf numFmtId="44" fontId="6" fillId="0" borderId="63" xfId="2" applyFont="1" applyBorder="1" applyAlignment="1" applyProtection="1">
      <alignment horizontal="center" vertical="center"/>
      <protection locked="0"/>
    </xf>
    <xf numFmtId="44" fontId="6" fillId="0" borderId="32" xfId="2" applyFont="1" applyBorder="1" applyAlignment="1" applyProtection="1">
      <alignment horizontal="center" vertical="center"/>
      <protection locked="0"/>
    </xf>
    <xf numFmtId="44" fontId="6" fillId="0" borderId="26" xfId="2" applyFont="1" applyBorder="1" applyAlignment="1" applyProtection="1">
      <alignment horizontal="center" vertical="center"/>
      <protection locked="0"/>
    </xf>
    <xf numFmtId="44" fontId="6" fillId="0" borderId="62" xfId="2" applyFont="1" applyBorder="1" applyAlignment="1" applyProtection="1">
      <alignment horizontal="center" vertical="center"/>
      <protection locked="0"/>
    </xf>
    <xf numFmtId="0" fontId="10" fillId="8" borderId="61"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65" xfId="0" applyFont="1" applyFill="1" applyBorder="1" applyAlignment="1">
      <alignment horizontal="center" vertical="center"/>
    </xf>
    <xf numFmtId="0" fontId="10" fillId="8" borderId="8" xfId="0" applyFont="1" applyFill="1" applyBorder="1" applyAlignment="1">
      <alignment horizontal="center" vertical="center"/>
    </xf>
    <xf numFmtId="0" fontId="10" fillId="8" borderId="9" xfId="0" applyFont="1" applyFill="1" applyBorder="1" applyAlignment="1">
      <alignment horizontal="center" vertical="center"/>
    </xf>
    <xf numFmtId="44" fontId="6" fillId="7" borderId="31" xfId="2" applyFont="1" applyFill="1" applyBorder="1" applyAlignment="1" applyProtection="1">
      <alignment horizontal="center" vertical="center"/>
      <protection locked="0"/>
    </xf>
    <xf numFmtId="0" fontId="10" fillId="8" borderId="2" xfId="0" applyFont="1" applyFill="1" applyBorder="1" applyAlignment="1">
      <alignment horizontal="center" vertical="center"/>
    </xf>
    <xf numFmtId="0" fontId="10" fillId="8" borderId="60" xfId="0" applyFont="1" applyFill="1" applyBorder="1" applyAlignment="1">
      <alignment horizontal="center" vertical="center"/>
    </xf>
    <xf numFmtId="0" fontId="10" fillId="8" borderId="7" xfId="0" applyFont="1" applyFill="1" applyBorder="1" applyAlignment="1">
      <alignment horizontal="center" vertical="center"/>
    </xf>
    <xf numFmtId="0" fontId="10" fillId="8" borderId="64" xfId="0" applyFont="1" applyFill="1" applyBorder="1" applyAlignment="1">
      <alignment horizontal="center" vertical="center"/>
    </xf>
    <xf numFmtId="0" fontId="6" fillId="7" borderId="96" xfId="0" applyFont="1" applyFill="1" applyBorder="1" applyAlignment="1">
      <alignment horizontal="left" vertical="center"/>
    </xf>
    <xf numFmtId="0" fontId="6" fillId="7" borderId="27" xfId="0" applyFont="1" applyFill="1" applyBorder="1" applyAlignment="1">
      <alignment horizontal="left" vertical="center"/>
    </xf>
    <xf numFmtId="0" fontId="6" fillId="7" borderId="34" xfId="0" applyFont="1" applyFill="1" applyBorder="1" applyAlignment="1">
      <alignment horizontal="left" vertical="center"/>
    </xf>
    <xf numFmtId="0" fontId="6" fillId="7" borderId="97" xfId="0" applyFont="1" applyFill="1" applyBorder="1" applyAlignment="1">
      <alignment horizontal="left" vertical="center"/>
    </xf>
    <xf numFmtId="0" fontId="6" fillId="7" borderId="26" xfId="0" applyFont="1" applyFill="1" applyBorder="1" applyAlignment="1">
      <alignment horizontal="left" vertical="center"/>
    </xf>
    <xf numFmtId="0" fontId="6" fillId="7" borderId="30" xfId="0" applyFont="1" applyFill="1" applyBorder="1" applyAlignment="1">
      <alignment horizontal="left" vertical="center"/>
    </xf>
    <xf numFmtId="0" fontId="6" fillId="0" borderId="48" xfId="0" applyFont="1" applyBorder="1" applyAlignment="1">
      <alignment horizontal="left" vertical="center"/>
    </xf>
    <xf numFmtId="0" fontId="6" fillId="0" borderId="35" xfId="0" applyFont="1" applyBorder="1" applyAlignment="1">
      <alignment horizontal="left" vertical="center"/>
    </xf>
    <xf numFmtId="9" fontId="15" fillId="0" borderId="10" xfId="3" applyFont="1" applyBorder="1" applyAlignment="1" applyProtection="1">
      <alignment horizontal="center" vertical="center"/>
    </xf>
    <xf numFmtId="9" fontId="15" fillId="0" borderId="11" xfId="3" applyFont="1" applyBorder="1" applyAlignment="1" applyProtection="1">
      <alignment horizontal="center" vertical="center"/>
    </xf>
    <xf numFmtId="9" fontId="15" fillId="0" borderId="12" xfId="3" applyFont="1" applyBorder="1" applyAlignment="1" applyProtection="1">
      <alignment horizontal="center" vertical="center"/>
    </xf>
    <xf numFmtId="9" fontId="15" fillId="0" borderId="13" xfId="3" applyFont="1" applyBorder="1" applyAlignment="1" applyProtection="1">
      <alignment horizontal="center" vertical="center"/>
    </xf>
    <xf numFmtId="9" fontId="15" fillId="0" borderId="14" xfId="3" applyFont="1" applyBorder="1" applyAlignment="1" applyProtection="1">
      <alignment horizontal="center" vertical="center"/>
    </xf>
    <xf numFmtId="9" fontId="15" fillId="0" borderId="15" xfId="3" applyFont="1" applyBorder="1" applyAlignment="1" applyProtection="1">
      <alignment horizontal="center" vertical="center"/>
    </xf>
    <xf numFmtId="9" fontId="15" fillId="10" borderId="10" xfId="3" applyFont="1" applyFill="1" applyBorder="1" applyAlignment="1" applyProtection="1">
      <alignment horizontal="center" vertical="center"/>
    </xf>
    <xf numFmtId="9" fontId="15" fillId="10" borderId="11" xfId="3" applyFont="1" applyFill="1" applyBorder="1" applyAlignment="1" applyProtection="1">
      <alignment horizontal="center" vertical="center"/>
    </xf>
    <xf numFmtId="9" fontId="15" fillId="10" borderId="12" xfId="3" applyFont="1" applyFill="1" applyBorder="1" applyAlignment="1" applyProtection="1">
      <alignment horizontal="center" vertical="center"/>
    </xf>
    <xf numFmtId="9" fontId="15" fillId="10" borderId="13" xfId="3" applyFont="1" applyFill="1" applyBorder="1" applyAlignment="1" applyProtection="1">
      <alignment horizontal="center" vertical="center"/>
    </xf>
    <xf numFmtId="9" fontId="15" fillId="10" borderId="14" xfId="3" applyFont="1" applyFill="1" applyBorder="1" applyAlignment="1" applyProtection="1">
      <alignment horizontal="center" vertical="center"/>
    </xf>
    <xf numFmtId="9" fontId="15" fillId="10" borderId="15" xfId="3" applyFont="1" applyFill="1" applyBorder="1" applyAlignment="1" applyProtection="1">
      <alignment horizontal="center" vertical="center"/>
    </xf>
    <xf numFmtId="9" fontId="23" fillId="5" borderId="0" xfId="3" applyFont="1" applyFill="1" applyBorder="1" applyAlignment="1" applyProtection="1">
      <alignment horizontal="center" vertical="center"/>
    </xf>
    <xf numFmtId="0" fontId="14" fillId="0" borderId="137" xfId="0" applyFont="1" applyBorder="1" applyAlignment="1">
      <alignment horizontal="left" vertical="center"/>
    </xf>
    <xf numFmtId="0" fontId="22" fillId="0" borderId="0" xfId="0" applyFont="1" applyBorder="1" applyAlignment="1">
      <alignment horizontal="center" vertical="center"/>
    </xf>
    <xf numFmtId="166" fontId="17" fillId="10" borderId="0" xfId="0" applyNumberFormat="1" applyFont="1" applyFill="1" applyBorder="1" applyAlignment="1">
      <alignment horizontal="center" vertical="center" shrinkToFit="1"/>
    </xf>
    <xf numFmtId="44" fontId="15" fillId="10" borderId="10" xfId="0" applyNumberFormat="1" applyFont="1" applyFill="1" applyBorder="1" applyAlignment="1" applyProtection="1">
      <alignment horizontal="center" vertical="center"/>
      <protection locked="0"/>
    </xf>
    <xf numFmtId="0" fontId="15" fillId="10" borderId="11" xfId="0" applyFont="1" applyFill="1" applyBorder="1" applyAlignment="1" applyProtection="1">
      <alignment horizontal="center" vertical="center"/>
      <protection locked="0"/>
    </xf>
    <xf numFmtId="0" fontId="15" fillId="10" borderId="12" xfId="0" applyFont="1" applyFill="1" applyBorder="1" applyAlignment="1" applyProtection="1">
      <alignment horizontal="center" vertical="center"/>
      <protection locked="0"/>
    </xf>
    <xf numFmtId="0" fontId="15" fillId="10" borderId="13" xfId="0" applyFont="1" applyFill="1" applyBorder="1" applyAlignment="1" applyProtection="1">
      <alignment horizontal="center" vertical="center"/>
      <protection locked="0"/>
    </xf>
    <xf numFmtId="0" fontId="15" fillId="10" borderId="14" xfId="0" applyFont="1" applyFill="1" applyBorder="1" applyAlignment="1" applyProtection="1">
      <alignment horizontal="center" vertical="center"/>
      <protection locked="0"/>
    </xf>
    <xf numFmtId="0" fontId="15" fillId="10" borderId="15" xfId="0" applyFont="1" applyFill="1" applyBorder="1" applyAlignment="1" applyProtection="1">
      <alignment horizontal="center" vertical="center"/>
      <protection locked="0"/>
    </xf>
    <xf numFmtId="44" fontId="15" fillId="0" borderId="10" xfId="0" applyNumberFormat="1"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13" xfId="0" applyFont="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10" borderId="10" xfId="0" applyFont="1" applyFill="1" applyBorder="1" applyAlignment="1">
      <alignment horizontal="center" vertical="center"/>
    </xf>
    <xf numFmtId="0" fontId="15" fillId="10" borderId="11"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3" xfId="0" applyFont="1" applyFill="1" applyBorder="1" applyAlignment="1">
      <alignment horizontal="center" vertical="center"/>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44" fontId="6" fillId="0" borderId="43" xfId="2" applyFont="1" applyBorder="1" applyAlignment="1" applyProtection="1">
      <alignment horizontal="center" vertical="center"/>
      <protection locked="0"/>
    </xf>
    <xf numFmtId="44" fontId="6" fillId="0" borderId="3" xfId="2" applyFont="1" applyBorder="1" applyAlignment="1" applyProtection="1">
      <alignment horizontal="center" vertical="center"/>
      <protection locked="0"/>
    </xf>
    <xf numFmtId="44" fontId="6" fillId="0" borderId="4" xfId="2" applyFont="1" applyBorder="1" applyAlignment="1" applyProtection="1">
      <alignment horizontal="center" vertical="center"/>
      <protection locked="0"/>
    </xf>
    <xf numFmtId="44" fontId="50" fillId="5" borderId="0" xfId="0" applyNumberFormat="1" applyFont="1" applyFill="1" applyBorder="1" applyAlignment="1">
      <alignment horizontal="center" vertical="center"/>
    </xf>
    <xf numFmtId="44" fontId="22" fillId="10" borderId="10" xfId="0" applyNumberFormat="1" applyFont="1" applyFill="1" applyBorder="1" applyAlignment="1">
      <alignment horizontal="center" vertical="center"/>
    </xf>
    <xf numFmtId="0" fontId="3" fillId="7" borderId="45" xfId="0" applyFont="1" applyFill="1" applyBorder="1" applyAlignment="1">
      <alignment horizontal="left" vertical="center"/>
    </xf>
    <xf numFmtId="0" fontId="3" fillId="7" borderId="46" xfId="0" applyFont="1" applyFill="1" applyBorder="1" applyAlignment="1">
      <alignment horizontal="left" vertical="center"/>
    </xf>
    <xf numFmtId="0" fontId="3" fillId="7" borderId="50" xfId="0" applyFont="1" applyFill="1" applyBorder="1" applyAlignment="1">
      <alignment horizontal="left" vertical="center"/>
    </xf>
    <xf numFmtId="0" fontId="3" fillId="7" borderId="51" xfId="0" applyFont="1" applyFill="1" applyBorder="1" applyAlignment="1">
      <alignment horizontal="left" vertical="center"/>
    </xf>
    <xf numFmtId="0" fontId="6" fillId="0" borderId="37" xfId="0" applyFont="1" applyBorder="1" applyAlignment="1" applyProtection="1">
      <alignment horizontal="left" vertical="center"/>
      <protection locked="0"/>
    </xf>
    <xf numFmtId="0" fontId="6" fillId="0" borderId="38" xfId="0" applyFont="1" applyBorder="1" applyAlignment="1" applyProtection="1">
      <alignment horizontal="left" vertical="center"/>
      <protection locked="0"/>
    </xf>
    <xf numFmtId="9" fontId="3" fillId="0" borderId="46" xfId="3" applyFont="1" applyBorder="1" applyAlignment="1" applyProtection="1">
      <alignment horizontal="center" vertical="center"/>
    </xf>
    <xf numFmtId="9" fontId="3" fillId="0" borderId="47" xfId="3" applyFont="1" applyBorder="1" applyAlignment="1" applyProtection="1">
      <alignment horizontal="center" vertical="center"/>
    </xf>
    <xf numFmtId="9" fontId="3" fillId="0" borderId="51" xfId="3" applyFont="1" applyBorder="1" applyAlignment="1" applyProtection="1">
      <alignment horizontal="center" vertical="center"/>
    </xf>
    <xf numFmtId="9" fontId="3" fillId="0" borderId="52" xfId="3" applyFont="1" applyBorder="1" applyAlignment="1" applyProtection="1">
      <alignment horizontal="center" vertical="center"/>
    </xf>
    <xf numFmtId="44" fontId="6" fillId="0" borderId="46" xfId="2" applyFont="1" applyBorder="1" applyAlignment="1" applyProtection="1">
      <alignment horizontal="center" vertical="center"/>
    </xf>
    <xf numFmtId="44" fontId="6" fillId="0" borderId="51" xfId="2" applyFont="1" applyBorder="1" applyAlignment="1" applyProtection="1">
      <alignment horizontal="center"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50" xfId="0" applyFont="1" applyBorder="1" applyAlignment="1">
      <alignment horizontal="left" vertical="center"/>
    </xf>
    <xf numFmtId="0" fontId="3" fillId="0" borderId="51" xfId="0" applyFont="1" applyBorder="1" applyAlignment="1">
      <alignment horizontal="left" vertical="center"/>
    </xf>
    <xf numFmtId="44" fontId="6" fillId="7" borderId="59" xfId="2" applyFont="1" applyFill="1" applyBorder="1" applyAlignment="1" applyProtection="1">
      <alignment horizontal="center" vertical="center"/>
    </xf>
    <xf numFmtId="44" fontId="6" fillId="7" borderId="27" xfId="2" applyFont="1" applyFill="1" applyBorder="1" applyAlignment="1" applyProtection="1">
      <alignment horizontal="center" vertical="center"/>
    </xf>
    <xf numFmtId="44" fontId="6" fillId="7" borderId="63" xfId="2" applyFont="1" applyFill="1" applyBorder="1" applyAlignment="1" applyProtection="1">
      <alignment horizontal="center" vertical="center"/>
    </xf>
    <xf numFmtId="44" fontId="6" fillId="7" borderId="44" xfId="2" applyFont="1" applyFill="1" applyBorder="1" applyAlignment="1" applyProtection="1">
      <alignment horizontal="center" vertical="center"/>
    </xf>
    <xf numFmtId="44" fontId="6" fillId="7" borderId="8" xfId="2" applyFont="1" applyFill="1" applyBorder="1" applyAlignment="1" applyProtection="1">
      <alignment horizontal="center" vertical="center"/>
    </xf>
    <xf numFmtId="44" fontId="6" fillId="7" borderId="9" xfId="2" applyFont="1" applyFill="1" applyBorder="1" applyAlignment="1" applyProtection="1">
      <alignment horizontal="center" vertical="center"/>
    </xf>
    <xf numFmtId="0" fontId="19" fillId="6" borderId="107" xfId="0" applyFont="1" applyFill="1" applyBorder="1" applyAlignment="1">
      <alignment horizontal="left" vertical="center"/>
    </xf>
    <xf numFmtId="0" fontId="19" fillId="6" borderId="108" xfId="0" applyFont="1" applyFill="1" applyBorder="1" applyAlignment="1">
      <alignment horizontal="left" vertical="center"/>
    </xf>
    <xf numFmtId="0" fontId="19" fillId="6" borderId="50" xfId="0" applyFont="1" applyFill="1" applyBorder="1" applyAlignment="1">
      <alignment horizontal="left" vertical="center"/>
    </xf>
    <xf numFmtId="0" fontId="19" fillId="6" borderId="51" xfId="0" applyFont="1" applyFill="1" applyBorder="1" applyAlignment="1">
      <alignment horizontal="left" vertical="center"/>
    </xf>
    <xf numFmtId="169" fontId="19" fillId="0" borderId="43" xfId="1" applyNumberFormat="1" applyFont="1" applyBorder="1" applyAlignment="1">
      <alignment horizontal="center" vertical="center"/>
    </xf>
    <xf numFmtId="169" fontId="19" fillId="0" borderId="4" xfId="1" applyNumberFormat="1" applyFont="1" applyBorder="1" applyAlignment="1">
      <alignment horizontal="center" vertical="center"/>
    </xf>
    <xf numFmtId="169" fontId="19" fillId="0" borderId="44" xfId="1" applyNumberFormat="1" applyFont="1" applyBorder="1" applyAlignment="1">
      <alignment horizontal="center" vertical="center"/>
    </xf>
    <xf numFmtId="169" fontId="19" fillId="0" borderId="9" xfId="1" applyNumberFormat="1" applyFont="1" applyBorder="1" applyAlignment="1">
      <alignment horizontal="center" vertical="center"/>
    </xf>
    <xf numFmtId="0" fontId="19" fillId="6" borderId="35" xfId="0" applyFont="1" applyFill="1" applyBorder="1" applyAlignment="1">
      <alignment horizontal="left" vertical="center"/>
    </xf>
    <xf numFmtId="0" fontId="12" fillId="5" borderId="35" xfId="0" applyFont="1" applyFill="1" applyBorder="1" applyAlignment="1" applyProtection="1">
      <alignment horizontal="center" vertical="center"/>
      <protection locked="0"/>
    </xf>
    <xf numFmtId="0" fontId="19" fillId="6" borderId="59" xfId="0" applyFont="1" applyFill="1" applyBorder="1" applyAlignment="1">
      <alignment horizontal="center" vertical="center"/>
    </xf>
    <xf numFmtId="0" fontId="19" fillId="6" borderId="27" xfId="0" applyFont="1" applyFill="1" applyBorder="1" applyAlignment="1">
      <alignment horizontal="center" vertical="center"/>
    </xf>
    <xf numFmtId="0" fontId="19" fillId="6" borderId="34" xfId="0" applyFont="1" applyFill="1" applyBorder="1" applyAlignment="1">
      <alignment horizontal="center" vertical="center"/>
    </xf>
    <xf numFmtId="0" fontId="19" fillId="6" borderId="32" xfId="0" applyFont="1" applyFill="1" applyBorder="1" applyAlignment="1">
      <alignment horizontal="center" vertical="center"/>
    </xf>
    <xf numFmtId="0" fontId="19" fillId="6" borderId="26" xfId="0" applyFont="1" applyFill="1" applyBorder="1" applyAlignment="1">
      <alignment horizontal="center" vertical="center"/>
    </xf>
    <xf numFmtId="0" fontId="19" fillId="6" borderId="30" xfId="0" applyFont="1" applyFill="1" applyBorder="1" applyAlignment="1">
      <alignment horizontal="center" vertical="center"/>
    </xf>
    <xf numFmtId="167" fontId="24" fillId="0" borderId="0" xfId="0" applyNumberFormat="1" applyFont="1" applyBorder="1" applyAlignment="1">
      <alignment horizontal="center"/>
    </xf>
    <xf numFmtId="0" fontId="24" fillId="0" borderId="0" xfId="0" applyFont="1" applyBorder="1" applyAlignment="1">
      <alignment horizontal="center"/>
    </xf>
    <xf numFmtId="0" fontId="26" fillId="0" borderId="0" xfId="0" applyFont="1" applyBorder="1" applyAlignment="1">
      <alignment horizontal="center" vertical="center"/>
    </xf>
    <xf numFmtId="0" fontId="31" fillId="6" borderId="2"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5" xfId="0" applyFont="1" applyFill="1" applyBorder="1" applyAlignment="1">
      <alignment horizontal="center" vertical="center"/>
    </xf>
    <xf numFmtId="0" fontId="31" fillId="6" borderId="0"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8" xfId="0" applyFont="1" applyFill="1" applyBorder="1" applyAlignment="1">
      <alignment horizontal="center" vertical="center"/>
    </xf>
    <xf numFmtId="167" fontId="31" fillId="6" borderId="3" xfId="0" applyNumberFormat="1" applyFont="1" applyFill="1" applyBorder="1" applyAlignment="1">
      <alignment horizontal="right" vertical="center"/>
    </xf>
    <xf numFmtId="167" fontId="31" fillId="6" borderId="0" xfId="0" applyNumberFormat="1" applyFont="1" applyFill="1" applyBorder="1" applyAlignment="1">
      <alignment horizontal="right" vertical="center"/>
    </xf>
    <xf numFmtId="167" fontId="31" fillId="6" borderId="8" xfId="0" applyNumberFormat="1" applyFont="1" applyFill="1" applyBorder="1" applyAlignment="1">
      <alignment horizontal="right" vertical="center"/>
    </xf>
    <xf numFmtId="0" fontId="31" fillId="6" borderId="3" xfId="0" applyFont="1" applyFill="1" applyBorder="1" applyAlignment="1">
      <alignment horizontal="left" vertical="center"/>
    </xf>
    <xf numFmtId="0" fontId="31" fillId="6" borderId="0" xfId="0" applyFont="1" applyFill="1" applyBorder="1" applyAlignment="1">
      <alignment horizontal="left" vertical="center"/>
    </xf>
    <xf numFmtId="0" fontId="31" fillId="6" borderId="8" xfId="0" applyFont="1" applyFill="1" applyBorder="1" applyAlignment="1">
      <alignment horizontal="left" vertical="center"/>
    </xf>
    <xf numFmtId="0" fontId="31" fillId="6" borderId="4" xfId="0" applyFont="1" applyFill="1" applyBorder="1" applyAlignment="1">
      <alignment horizontal="center" vertical="center"/>
    </xf>
    <xf numFmtId="0" fontId="31" fillId="6" borderId="6" xfId="0" applyFont="1" applyFill="1" applyBorder="1" applyAlignment="1">
      <alignment horizontal="center" vertical="center"/>
    </xf>
    <xf numFmtId="0" fontId="31" fillId="6" borderId="9" xfId="0" applyFont="1" applyFill="1" applyBorder="1" applyAlignment="1">
      <alignment horizontal="center" vertical="center"/>
    </xf>
    <xf numFmtId="0" fontId="19" fillId="0" borderId="5" xfId="0" applyFont="1" applyBorder="1" applyAlignment="1">
      <alignment horizontal="center" vertical="center"/>
    </xf>
    <xf numFmtId="0" fontId="19" fillId="0" borderId="0" xfId="0" applyFont="1" applyBorder="1" applyAlignment="1">
      <alignment horizontal="center" vertical="center"/>
    </xf>
    <xf numFmtId="44" fontId="19" fillId="0" borderId="2" xfId="0" applyNumberFormat="1" applyFont="1" applyBorder="1" applyAlignment="1" applyProtection="1">
      <alignment horizontal="left" vertical="center"/>
      <protection locked="0"/>
    </xf>
    <xf numFmtId="0" fontId="19" fillId="0" borderId="3" xfId="0" applyFont="1" applyBorder="1" applyAlignment="1" applyProtection="1">
      <alignment horizontal="left" vertical="center"/>
      <protection locked="0"/>
    </xf>
    <xf numFmtId="0" fontId="19" fillId="0" borderId="4" xfId="0" applyFont="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0" fontId="19" fillId="0" borderId="8" xfId="0" applyFont="1" applyBorder="1" applyAlignment="1" applyProtection="1">
      <alignment horizontal="left" vertical="center"/>
      <protection locked="0"/>
    </xf>
    <xf numFmtId="0" fontId="19" fillId="0" borderId="9" xfId="0" applyFont="1" applyBorder="1" applyAlignment="1" applyProtection="1">
      <alignment horizontal="left" vertical="center"/>
      <protection locked="0"/>
    </xf>
    <xf numFmtId="0" fontId="19" fillId="0" borderId="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44" fontId="19" fillId="0" borderId="2" xfId="0" applyNumberFormat="1"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19" fillId="0" borderId="9" xfId="0" applyFont="1" applyBorder="1" applyAlignment="1">
      <alignment horizontal="left" vertical="center"/>
    </xf>
    <xf numFmtId="0" fontId="51" fillId="0" borderId="2" xfId="0" applyFont="1" applyBorder="1" applyAlignment="1" applyProtection="1">
      <alignment horizontal="left" vertical="top" wrapText="1"/>
      <protection locked="0"/>
    </xf>
    <xf numFmtId="0" fontId="51" fillId="0" borderId="3" xfId="0" applyFont="1" applyBorder="1" applyAlignment="1" applyProtection="1">
      <alignment horizontal="left" vertical="top" wrapText="1"/>
      <protection locked="0"/>
    </xf>
    <xf numFmtId="0" fontId="51" fillId="0" borderId="4" xfId="0" applyFont="1" applyBorder="1" applyAlignment="1" applyProtection="1">
      <alignment horizontal="left" vertical="top" wrapText="1"/>
      <protection locked="0"/>
    </xf>
    <xf numFmtId="0" fontId="51" fillId="0" borderId="5"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6" xfId="0" applyFont="1" applyBorder="1" applyAlignment="1" applyProtection="1">
      <alignment horizontal="left" vertical="top" wrapText="1"/>
      <protection locked="0"/>
    </xf>
    <xf numFmtId="0" fontId="51" fillId="0" borderId="7" xfId="0" applyFont="1" applyBorder="1" applyAlignment="1" applyProtection="1">
      <alignment horizontal="left" vertical="top" wrapText="1"/>
      <protection locked="0"/>
    </xf>
    <xf numFmtId="0" fontId="51" fillId="0" borderId="8" xfId="0" applyFont="1" applyBorder="1" applyAlignment="1" applyProtection="1">
      <alignment horizontal="left" vertical="top" wrapText="1"/>
      <protection locked="0"/>
    </xf>
    <xf numFmtId="0" fontId="51" fillId="0" borderId="9" xfId="0" applyFont="1" applyBorder="1" applyAlignment="1" applyProtection="1">
      <alignment horizontal="left" vertical="top" wrapText="1"/>
      <protection locked="0"/>
    </xf>
    <xf numFmtId="0" fontId="19" fillId="6" borderId="45" xfId="0" applyFont="1" applyFill="1" applyBorder="1" applyAlignment="1">
      <alignment horizontal="left" vertical="center"/>
    </xf>
    <xf numFmtId="0" fontId="19" fillId="6" borderId="46" xfId="0" applyFont="1" applyFill="1" applyBorder="1" applyAlignment="1">
      <alignment horizontal="left" vertical="center"/>
    </xf>
    <xf numFmtId="0" fontId="19" fillId="6" borderId="101" xfId="0" applyFont="1" applyFill="1" applyBorder="1" applyAlignment="1">
      <alignment horizontal="left" vertical="center"/>
    </xf>
    <xf numFmtId="0" fontId="19" fillId="6" borderId="100" xfId="0" applyFont="1" applyFill="1" applyBorder="1" applyAlignment="1">
      <alignment horizontal="left" vertical="center"/>
    </xf>
    <xf numFmtId="167" fontId="19" fillId="0" borderId="43" xfId="1" applyNumberFormat="1" applyFont="1" applyBorder="1" applyAlignment="1">
      <alignment horizontal="center" vertical="center"/>
    </xf>
    <xf numFmtId="167" fontId="19" fillId="0" borderId="4" xfId="1" applyNumberFormat="1" applyFont="1" applyBorder="1" applyAlignment="1">
      <alignment horizontal="center" vertical="center"/>
    </xf>
    <xf numFmtId="167" fontId="19" fillId="0" borderId="44" xfId="1" applyNumberFormat="1" applyFont="1" applyBorder="1" applyAlignment="1">
      <alignment horizontal="center" vertical="center"/>
    </xf>
    <xf numFmtId="167" fontId="19" fillId="0" borderId="9" xfId="1" applyNumberFormat="1" applyFont="1" applyBorder="1" applyAlignment="1">
      <alignment horizontal="center" vertical="center"/>
    </xf>
    <xf numFmtId="0" fontId="44" fillId="6" borderId="35" xfId="0" applyFont="1" applyFill="1" applyBorder="1" applyAlignment="1">
      <alignment horizontal="center" vertical="center"/>
    </xf>
    <xf numFmtId="166" fontId="44" fillId="0" borderId="35" xfId="2" applyNumberFormat="1" applyFont="1" applyBorder="1" applyAlignment="1">
      <alignment horizontal="center" vertical="center"/>
    </xf>
    <xf numFmtId="166" fontId="44" fillId="0" borderId="69" xfId="2" applyNumberFormat="1" applyFont="1" applyBorder="1" applyAlignment="1">
      <alignment horizontal="center" vertical="center"/>
    </xf>
    <xf numFmtId="0" fontId="15" fillId="6" borderId="35" xfId="0" applyFont="1" applyFill="1" applyBorder="1" applyAlignment="1">
      <alignment horizontal="center" vertical="center" wrapText="1"/>
    </xf>
    <xf numFmtId="0" fontId="19" fillId="6" borderId="59" xfId="0" applyFont="1" applyFill="1" applyBorder="1" applyAlignment="1">
      <alignment horizontal="left" vertical="center"/>
    </xf>
    <xf numFmtId="0" fontId="19" fillId="6" borderId="27" xfId="0" applyFont="1" applyFill="1" applyBorder="1" applyAlignment="1">
      <alignment horizontal="left" vertical="center"/>
    </xf>
    <xf numFmtId="0" fontId="19" fillId="6" borderId="32" xfId="0" applyFont="1" applyFill="1" applyBorder="1" applyAlignment="1">
      <alignment horizontal="left" vertical="center"/>
    </xf>
    <xf numFmtId="0" fontId="19" fillId="6" borderId="26" xfId="0" applyFont="1" applyFill="1" applyBorder="1" applyAlignment="1">
      <alignment horizontal="left" vertical="center"/>
    </xf>
    <xf numFmtId="167" fontId="44" fillId="0" borderId="2" xfId="0" applyNumberFormat="1" applyFont="1" applyBorder="1" applyAlignment="1">
      <alignment horizontal="center" vertical="center"/>
    </xf>
    <xf numFmtId="167" fontId="44" fillId="0" borderId="3" xfId="0" applyNumberFormat="1" applyFont="1" applyBorder="1" applyAlignment="1">
      <alignment horizontal="center" vertical="center"/>
    </xf>
    <xf numFmtId="167" fontId="44" fillId="0" borderId="4" xfId="0" applyNumberFormat="1" applyFont="1" applyBorder="1" applyAlignment="1">
      <alignment horizontal="center" vertical="center"/>
    </xf>
    <xf numFmtId="167" fontId="44" fillId="0" borderId="5" xfId="0" applyNumberFormat="1" applyFont="1" applyBorder="1" applyAlignment="1">
      <alignment horizontal="center" vertical="center"/>
    </xf>
    <xf numFmtId="167" fontId="44" fillId="0" borderId="0" xfId="0" applyNumberFormat="1" applyFont="1" applyBorder="1" applyAlignment="1">
      <alignment horizontal="center" vertical="center"/>
    </xf>
    <xf numFmtId="167" fontId="44" fillId="0" borderId="6" xfId="0" applyNumberFormat="1" applyFont="1" applyBorder="1" applyAlignment="1">
      <alignment horizontal="center" vertical="center"/>
    </xf>
    <xf numFmtId="167" fontId="44" fillId="0" borderId="7" xfId="0" applyNumberFormat="1" applyFont="1" applyBorder="1" applyAlignment="1">
      <alignment horizontal="center" vertical="center"/>
    </xf>
    <xf numFmtId="167" fontId="44" fillId="0" borderId="8" xfId="0" applyNumberFormat="1" applyFont="1" applyBorder="1" applyAlignment="1">
      <alignment horizontal="center" vertical="center"/>
    </xf>
    <xf numFmtId="167" fontId="44" fillId="0" borderId="9" xfId="0" applyNumberFormat="1" applyFont="1" applyBorder="1" applyAlignment="1">
      <alignment horizontal="center" vertical="center"/>
    </xf>
    <xf numFmtId="167" fontId="44" fillId="0" borderId="2" xfId="1" applyNumberFormat="1" applyFont="1" applyBorder="1" applyAlignment="1">
      <alignment horizontal="center" vertical="center"/>
    </xf>
    <xf numFmtId="167" fontId="44" fillId="0" borderId="3" xfId="1" applyNumberFormat="1" applyFont="1" applyBorder="1" applyAlignment="1">
      <alignment horizontal="center" vertical="center"/>
    </xf>
    <xf numFmtId="167" fontId="44" fillId="0" borderId="4" xfId="1" applyNumberFormat="1" applyFont="1" applyBorder="1" applyAlignment="1">
      <alignment horizontal="center" vertical="center"/>
    </xf>
    <xf numFmtId="167" fontId="44" fillId="0" borderId="5" xfId="1" applyNumberFormat="1" applyFont="1" applyBorder="1" applyAlignment="1">
      <alignment horizontal="center" vertical="center"/>
    </xf>
    <xf numFmtId="167" fontId="44" fillId="0" borderId="0" xfId="1" applyNumberFormat="1" applyFont="1" applyBorder="1" applyAlignment="1">
      <alignment horizontal="center" vertical="center"/>
    </xf>
    <xf numFmtId="167" fontId="44" fillId="0" borderId="6" xfId="1" applyNumberFormat="1" applyFont="1" applyBorder="1" applyAlignment="1">
      <alignment horizontal="center" vertical="center"/>
    </xf>
    <xf numFmtId="167" fontId="44" fillId="0" borderId="7" xfId="1" applyNumberFormat="1" applyFont="1" applyBorder="1" applyAlignment="1">
      <alignment horizontal="center" vertical="center"/>
    </xf>
    <xf numFmtId="167" fontId="44" fillId="0" borderId="8" xfId="1" applyNumberFormat="1" applyFont="1" applyBorder="1" applyAlignment="1">
      <alignment horizontal="center" vertical="center"/>
    </xf>
    <xf numFmtId="167" fontId="44" fillId="0" borderId="9" xfId="1" applyNumberFormat="1" applyFont="1" applyBorder="1" applyAlignment="1">
      <alignment horizontal="center" vertical="center"/>
    </xf>
    <xf numFmtId="0" fontId="19" fillId="6" borderId="36" xfId="0" applyFont="1" applyFill="1" applyBorder="1" applyAlignment="1">
      <alignment horizontal="left" vertical="center"/>
    </xf>
    <xf numFmtId="169" fontId="19" fillId="0" borderId="2" xfId="1" applyNumberFormat="1" applyFont="1" applyBorder="1" applyAlignment="1">
      <alignment horizontal="center" vertical="center"/>
    </xf>
    <xf numFmtId="169" fontId="19" fillId="0" borderId="7" xfId="1" applyNumberFormat="1" applyFont="1" applyBorder="1" applyAlignment="1">
      <alignment horizontal="center" vertical="center"/>
    </xf>
    <xf numFmtId="0" fontId="19" fillId="6" borderId="29" xfId="0" applyFont="1" applyFill="1" applyBorder="1" applyAlignment="1">
      <alignment horizontal="center" vertical="center"/>
    </xf>
    <xf numFmtId="0" fontId="19" fillId="6" borderId="0" xfId="0" applyFont="1" applyFill="1" applyBorder="1" applyAlignment="1">
      <alignment horizontal="center" vertical="center"/>
    </xf>
    <xf numFmtId="0" fontId="19" fillId="6" borderId="28" xfId="0" applyFont="1" applyFill="1" applyBorder="1" applyAlignment="1">
      <alignment horizontal="center" vertical="center"/>
    </xf>
    <xf numFmtId="0" fontId="15" fillId="6" borderId="59" xfId="0" applyFont="1" applyFill="1" applyBorder="1" applyAlignment="1">
      <alignment horizontal="center" vertical="center" wrapText="1"/>
    </xf>
    <xf numFmtId="0" fontId="15" fillId="6" borderId="27" xfId="0" applyFont="1" applyFill="1" applyBorder="1" applyAlignment="1">
      <alignment horizontal="center" vertical="center" wrapText="1"/>
    </xf>
    <xf numFmtId="0" fontId="15" fillId="6" borderId="34" xfId="0" applyFont="1" applyFill="1" applyBorder="1" applyAlignment="1">
      <alignment horizontal="center" vertical="center" wrapText="1"/>
    </xf>
    <xf numFmtId="0" fontId="15" fillId="6" borderId="29"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32"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9" fillId="6" borderId="105" xfId="0" applyFont="1" applyFill="1" applyBorder="1" applyAlignment="1">
      <alignment horizontal="left" vertical="center"/>
    </xf>
    <xf numFmtId="0" fontId="19" fillId="6" borderId="106" xfId="0" applyFont="1" applyFill="1" applyBorder="1" applyAlignment="1">
      <alignment horizontal="left" vertical="center"/>
    </xf>
    <xf numFmtId="0" fontId="19" fillId="6" borderId="34" xfId="0" applyFont="1" applyFill="1" applyBorder="1" applyAlignment="1">
      <alignment horizontal="left" vertical="center"/>
    </xf>
    <xf numFmtId="0" fontId="19" fillId="6" borderId="30" xfId="0" applyFont="1" applyFill="1" applyBorder="1" applyAlignment="1">
      <alignment horizontal="left" vertical="center"/>
    </xf>
    <xf numFmtId="0" fontId="43" fillId="0" borderId="3" xfId="0" applyFont="1" applyBorder="1" applyAlignment="1">
      <alignment horizontal="right" vertical="center"/>
    </xf>
    <xf numFmtId="0" fontId="43" fillId="0" borderId="0" xfId="0" applyFont="1" applyBorder="1" applyAlignment="1">
      <alignment horizontal="right" vertical="center"/>
    </xf>
    <xf numFmtId="0" fontId="43" fillId="0" borderId="8" xfId="0" applyFont="1" applyBorder="1" applyAlignment="1">
      <alignment horizontal="right" vertical="center"/>
    </xf>
    <xf numFmtId="0" fontId="43" fillId="0" borderId="3" xfId="0" applyFont="1" applyBorder="1" applyAlignment="1">
      <alignment horizontal="left" vertical="center"/>
    </xf>
    <xf numFmtId="0" fontId="43" fillId="0" borderId="0" xfId="0" applyFont="1" applyBorder="1" applyAlignment="1">
      <alignment horizontal="left" vertical="center"/>
    </xf>
    <xf numFmtId="0" fontId="43" fillId="0" borderId="8" xfId="0" applyFont="1" applyBorder="1" applyAlignment="1">
      <alignment horizontal="lef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5" xfId="0" applyFont="1" applyBorder="1" applyAlignment="1">
      <alignment horizontal="center" vertical="center"/>
    </xf>
    <xf numFmtId="0" fontId="43" fillId="0" borderId="0"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3" fillId="0" borderId="3" xfId="0" applyFont="1" applyBorder="1" applyAlignment="1">
      <alignment vertical="center"/>
    </xf>
    <xf numFmtId="0" fontId="43" fillId="0" borderId="0" xfId="0" applyFont="1" applyBorder="1" applyAlignment="1">
      <alignment vertical="center"/>
    </xf>
    <xf numFmtId="0" fontId="43" fillId="0" borderId="8" xfId="0" applyFont="1" applyBorder="1" applyAlignment="1">
      <alignment vertical="center"/>
    </xf>
    <xf numFmtId="9" fontId="19" fillId="0" borderId="59" xfId="0" applyNumberFormat="1" applyFont="1" applyBorder="1" applyAlignment="1">
      <alignment horizontal="center" vertical="center"/>
    </xf>
    <xf numFmtId="0" fontId="19" fillId="0" borderId="34" xfId="0" applyFont="1" applyBorder="1" applyAlignment="1">
      <alignment horizontal="center" vertical="center"/>
    </xf>
    <xf numFmtId="0" fontId="19" fillId="0" borderId="102" xfId="0" applyFont="1" applyBorder="1" applyAlignment="1">
      <alignment horizontal="center" vertical="center"/>
    </xf>
    <xf numFmtId="0" fontId="19" fillId="0" borderId="103" xfId="0" applyFont="1" applyBorder="1" applyAlignment="1">
      <alignment horizontal="center" vertical="center"/>
    </xf>
    <xf numFmtId="0" fontId="15" fillId="12" borderId="11" xfId="0" applyFont="1" applyFill="1" applyBorder="1" applyAlignment="1" applyProtection="1">
      <alignment horizontal="center" vertical="center"/>
      <protection locked="0"/>
    </xf>
    <xf numFmtId="0" fontId="15" fillId="12" borderId="12" xfId="0" applyFont="1" applyFill="1" applyBorder="1" applyAlignment="1" applyProtection="1">
      <alignment horizontal="center" vertical="center"/>
      <protection locked="0"/>
    </xf>
    <xf numFmtId="0" fontId="15" fillId="12" borderId="0" xfId="0" applyFont="1" applyFill="1" applyBorder="1" applyAlignment="1" applyProtection="1">
      <alignment horizontal="center" vertical="center"/>
      <protection locked="0"/>
    </xf>
    <xf numFmtId="0" fontId="15" fillId="12" borderId="17" xfId="0" applyFont="1" applyFill="1" applyBorder="1" applyAlignment="1" applyProtection="1">
      <alignment horizontal="center" vertical="center"/>
      <protection locked="0"/>
    </xf>
    <xf numFmtId="0" fontId="15" fillId="12" borderId="14" xfId="0" applyFont="1" applyFill="1" applyBorder="1" applyAlignment="1" applyProtection="1">
      <alignment horizontal="center" vertical="center"/>
      <protection locked="0"/>
    </xf>
    <xf numFmtId="0" fontId="15" fillId="12" borderId="15" xfId="0" applyFont="1" applyFill="1" applyBorder="1" applyAlignment="1" applyProtection="1">
      <alignment horizontal="center" vertical="center"/>
      <protection locked="0"/>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5" xfId="0" applyFont="1" applyBorder="1" applyAlignment="1">
      <alignment horizontal="center"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16"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0" fillId="0" borderId="11" xfId="0" applyBorder="1" applyAlignment="1">
      <alignment horizontal="left" vertical="center" wrapText="1"/>
    </xf>
    <xf numFmtId="0" fontId="0" fillId="0" borderId="0" xfId="0" applyBorder="1" applyAlignment="1">
      <alignment horizontal="left" vertical="center" wrapText="1"/>
    </xf>
    <xf numFmtId="0" fontId="0" fillId="0" borderId="14" xfId="0" applyBorder="1" applyAlignment="1">
      <alignment horizontal="left" vertical="center" wrapText="1"/>
    </xf>
    <xf numFmtId="0" fontId="0" fillId="4" borderId="10" xfId="0"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12" xfId="0" applyFill="1" applyBorder="1" applyAlignment="1">
      <alignment horizontal="center" vertical="center" shrinkToFit="1"/>
    </xf>
    <xf numFmtId="0" fontId="0" fillId="4" borderId="13" xfId="0" applyFill="1" applyBorder="1" applyAlignment="1">
      <alignment horizontal="center" vertical="center" shrinkToFit="1"/>
    </xf>
    <xf numFmtId="0" fontId="0" fillId="4" borderId="14" xfId="0" applyFill="1" applyBorder="1" applyAlignment="1">
      <alignment horizontal="center" vertical="center" shrinkToFit="1"/>
    </xf>
    <xf numFmtId="0" fontId="0" fillId="4" borderId="15" xfId="0" applyFill="1" applyBorder="1" applyAlignment="1">
      <alignment horizontal="center" vertical="center" shrinkToFit="1"/>
    </xf>
    <xf numFmtId="0" fontId="33" fillId="0" borderId="22" xfId="0" applyFont="1" applyBorder="1" applyAlignment="1">
      <alignment horizontal="center" vertical="center"/>
    </xf>
    <xf numFmtId="0" fontId="33" fillId="0" borderId="0" xfId="0" applyFont="1" applyBorder="1" applyAlignment="1">
      <alignment horizontal="center" vertical="center"/>
    </xf>
    <xf numFmtId="0" fontId="33" fillId="0" borderId="23" xfId="0" applyFont="1" applyBorder="1" applyAlignment="1">
      <alignment horizontal="center" vertical="center"/>
    </xf>
    <xf numFmtId="0" fontId="26" fillId="0" borderId="0" xfId="0" applyFont="1" applyBorder="1" applyAlignment="1">
      <alignment horizontal="left" vertical="center"/>
    </xf>
    <xf numFmtId="0" fontId="19" fillId="0" borderId="0" xfId="0" applyFont="1" applyBorder="1" applyAlignment="1">
      <alignment horizontal="left"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0" fillId="4" borderId="12" xfId="0" applyFill="1" applyBorder="1" applyAlignment="1">
      <alignment horizontal="center" vertical="center"/>
    </xf>
    <xf numFmtId="0" fontId="0" fillId="4" borderId="15" xfId="0" applyFill="1" applyBorder="1" applyAlignment="1">
      <alignment horizontal="center" vertical="center"/>
    </xf>
  </cellXfs>
  <cellStyles count="7">
    <cellStyle name="Insatisfaisant" xfId="6" builtinId="27"/>
    <cellStyle name="Lien hypertexte" xfId="4" builtinId="8"/>
    <cellStyle name="Milliers" xfId="1" builtinId="3"/>
    <cellStyle name="Monétaire" xfId="2" builtinId="4"/>
    <cellStyle name="Normal" xfId="0" builtinId="0"/>
    <cellStyle name="Normal 2" xfId="5"/>
    <cellStyle name="Pourcentage" xfId="3" builtinId="5"/>
  </cellStyles>
  <dxfs count="32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hair">
          <color auto="1"/>
        </left>
        <right style="hair">
          <color auto="1"/>
        </right>
        <top style="hair">
          <color auto="1"/>
        </top>
        <bottom style="hair">
          <color auto="1"/>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C6EFCE"/>
      <color rgb="FFFF99FF"/>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Grille_analyse!$H$138</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Grille_analyse!$G$139:$G$143</c:f>
              <c:strCache>
                <c:ptCount val="5"/>
                <c:pt idx="0">
                  <c:v>Objectifs</c:v>
                </c:pt>
                <c:pt idx="1">
                  <c:v>Méthode</c:v>
                </c:pt>
                <c:pt idx="2">
                  <c:v>Mise en œuvre</c:v>
                </c:pt>
                <c:pt idx="3">
                  <c:v>Ressources</c:v>
                </c:pt>
                <c:pt idx="4">
                  <c:v>Suivi - Evaluation</c:v>
                </c:pt>
              </c:strCache>
            </c:strRef>
          </c:cat>
          <c:val>
            <c:numRef>
              <c:f>Grille_analyse!$H$139:$H$143</c:f>
              <c:numCache>
                <c:formatCode>0.0</c:formatCode>
                <c:ptCount val="5"/>
                <c:pt idx="0">
                  <c:v>0</c:v>
                </c:pt>
                <c:pt idx="1">
                  <c:v>0</c:v>
                </c:pt>
                <c:pt idx="2">
                  <c:v>#N/A</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Grille_analyse!$J$138</c:f>
              <c:strCache>
                <c:ptCount val="1"/>
                <c:pt idx="0">
                  <c:v>Moyenne</c:v>
                </c:pt>
              </c:strCache>
            </c:strRef>
          </c:tx>
          <c:spPr>
            <a:noFill/>
            <a:ln w="9525" cap="flat" cmpd="sng" algn="ctr">
              <a:solidFill>
                <a:schemeClr val="tx1"/>
              </a:solidFill>
              <a:round/>
            </a:ln>
            <a:effectLst/>
          </c:spPr>
          <c:cat>
            <c:strRef>
              <c:f>Grille_analyse!$G$139:$G$143</c:f>
              <c:strCache>
                <c:ptCount val="5"/>
                <c:pt idx="0">
                  <c:v>Objectifs</c:v>
                </c:pt>
                <c:pt idx="1">
                  <c:v>Méthode</c:v>
                </c:pt>
                <c:pt idx="2">
                  <c:v>Mise en œuvre</c:v>
                </c:pt>
                <c:pt idx="3">
                  <c:v>Ressources</c:v>
                </c:pt>
                <c:pt idx="4">
                  <c:v>Suivi - Evaluation</c:v>
                </c:pt>
              </c:strCache>
            </c:strRef>
          </c:cat>
          <c:val>
            <c:numRef>
              <c:f>Grille_analyse!$J$139:$J$143</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550171936"/>
        <c:axId val="1561198160"/>
        <c:extLst>
          <c:ext xmlns:c15="http://schemas.microsoft.com/office/drawing/2012/chart" uri="{02D57815-91ED-43cb-92C2-25804820EDAC}">
            <c15:filteredRadarSeries>
              <c15:ser>
                <c:idx val="1"/>
                <c:order val="1"/>
                <c:tx>
                  <c:strRef>
                    <c:extLst>
                      <c:ext uri="{02D57815-91ED-43cb-92C2-25804820EDAC}">
                        <c15:formulaRef>
                          <c15:sqref>Grille_analyse!$I$138</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Grille_analyse!$G$139:$G$143</c15:sqref>
                        </c15:formulaRef>
                      </c:ext>
                    </c:extLst>
                    <c:strCache>
                      <c:ptCount val="5"/>
                      <c:pt idx="0">
                        <c:v>Objectifs</c:v>
                      </c:pt>
                      <c:pt idx="1">
                        <c:v>Méthode</c:v>
                      </c:pt>
                      <c:pt idx="2">
                        <c:v>Mise en œuvre</c:v>
                      </c:pt>
                      <c:pt idx="3">
                        <c:v>Ressources</c:v>
                      </c:pt>
                      <c:pt idx="4">
                        <c:v>Suivi - Evaluation</c:v>
                      </c:pt>
                    </c:strCache>
                  </c:strRef>
                </c:cat>
                <c:val>
                  <c:numRef>
                    <c:extLst>
                      <c:ext uri="{02D57815-91ED-43cb-92C2-25804820EDAC}">
                        <c15:formulaRef>
                          <c15:sqref>Grille_analyse!$I$139:$I$143</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Grille_analyse!$K$138</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Grille_analyse!$G$139:$G$143</c15:sqref>
                        </c15:formulaRef>
                      </c:ext>
                    </c:extLst>
                    <c:strCache>
                      <c:ptCount val="5"/>
                      <c:pt idx="0">
                        <c:v>Objectifs</c:v>
                      </c:pt>
                      <c:pt idx="1">
                        <c:v>Méthode</c:v>
                      </c:pt>
                      <c:pt idx="2">
                        <c:v>Mise en œuvre</c:v>
                      </c:pt>
                      <c:pt idx="3">
                        <c:v>Ressources</c:v>
                      </c:pt>
                      <c:pt idx="4">
                        <c:v>Suivi - Evaluation</c:v>
                      </c:pt>
                    </c:strCache>
                  </c:strRef>
                </c:cat>
                <c:val>
                  <c:numRef>
                    <c:extLst xmlns:c15="http://schemas.microsoft.com/office/drawing/2012/chart">
                      <c:ext xmlns:c15="http://schemas.microsoft.com/office/drawing/2012/chart" uri="{02D57815-91ED-43cb-92C2-25804820EDAC}">
                        <c15:formulaRef>
                          <c15:sqref>Grille_analyse!$K$139:$K$143</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55017193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61198160"/>
        <c:crosses val="autoZero"/>
        <c:auto val="1"/>
        <c:lblAlgn val="ctr"/>
        <c:lblOffset val="100"/>
        <c:noMultiLvlLbl val="0"/>
      </c:catAx>
      <c:valAx>
        <c:axId val="1561198160"/>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55017193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hyperlink" Target="#Evaluation!Zone_d_impression"/><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28.png"/><Relationship Id="rId1" Type="http://schemas.openxmlformats.org/officeDocument/2006/relationships/image" Target="../media/image6.jpeg"/><Relationship Id="rId5" Type="http://schemas.openxmlformats.org/officeDocument/2006/relationships/image" Target="../media/image13.png"/><Relationship Id="rId4" Type="http://schemas.openxmlformats.org/officeDocument/2006/relationships/image" Target="../media/image46.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48.png"/><Relationship Id="rId7" Type="http://schemas.openxmlformats.org/officeDocument/2006/relationships/image" Target="../media/image51.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50.png"/><Relationship Id="rId11" Type="http://schemas.openxmlformats.org/officeDocument/2006/relationships/image" Target="../media/image53.png"/><Relationship Id="rId5" Type="http://schemas.openxmlformats.org/officeDocument/2006/relationships/image" Target="../media/image49.png"/><Relationship Id="rId10" Type="http://schemas.openxmlformats.org/officeDocument/2006/relationships/image" Target="../media/image52.jpeg"/><Relationship Id="rId4" Type="http://schemas.openxmlformats.org/officeDocument/2006/relationships/image" Target="../media/image17.png"/><Relationship Id="rId9"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3.png"/><Relationship Id="rId5" Type="http://schemas.openxmlformats.org/officeDocument/2006/relationships/image" Target="../media/image19.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image" Target="../media/image22.png"/><Relationship Id="rId7" Type="http://schemas.openxmlformats.org/officeDocument/2006/relationships/image" Target="../media/image26.jpe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png"/><Relationship Id="rId1"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9.jpeg"/><Relationship Id="rId7" Type="http://schemas.openxmlformats.org/officeDocument/2006/relationships/image" Target="../media/image1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jpeg"/><Relationship Id="rId5" Type="http://schemas.openxmlformats.org/officeDocument/2006/relationships/image" Target="../media/image41.jpeg"/><Relationship Id="rId4" Type="http://schemas.openxmlformats.org/officeDocument/2006/relationships/image" Target="../media/image4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9.jpeg"/><Relationship Id="rId1" Type="http://schemas.openxmlformats.org/officeDocument/2006/relationships/image" Target="../media/image38.png"/><Relationship Id="rId5" Type="http://schemas.openxmlformats.org/officeDocument/2006/relationships/image" Target="../media/image43.png"/><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10</xdr:col>
      <xdr:colOff>51700</xdr:colOff>
      <xdr:row>13</xdr:row>
      <xdr:rowOff>104776</xdr:rowOff>
    </xdr:from>
    <xdr:to>
      <xdr:col>13</xdr:col>
      <xdr:colOff>76201</xdr:colOff>
      <xdr:row>16</xdr:row>
      <xdr:rowOff>107460</xdr:rowOff>
    </xdr:to>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131723</xdr:colOff>
      <xdr:row>10</xdr:row>
      <xdr:rowOff>80421</xdr:rowOff>
    </xdr:from>
    <xdr:to>
      <xdr:col>38</xdr:col>
      <xdr:colOff>103524</xdr:colOff>
      <xdr:row>29</xdr:row>
      <xdr:rowOff>107462</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90260" y="1590482"/>
          <a:ext cx="5175703" cy="2896157"/>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16</xdr:col>
      <xdr:colOff>34596</xdr:colOff>
      <xdr:row>33</xdr:row>
      <xdr:rowOff>92927</xdr:rowOff>
    </xdr:from>
    <xdr:to>
      <xdr:col>22</xdr:col>
      <xdr:colOff>21985</xdr:colOff>
      <xdr:row>38</xdr:row>
      <xdr:rowOff>51701</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08255" y="4999464"/>
          <a:ext cx="1102510" cy="702188"/>
        </a:xfrm>
        <a:prstGeom prst="rect">
          <a:avLst/>
        </a:prstGeom>
      </xdr:spPr>
    </xdr:pic>
    <xdr:clientData/>
  </xdr:twoCellAnchor>
  <xdr:twoCellAnchor editAs="oneCell">
    <xdr:from>
      <xdr:col>23</xdr:col>
      <xdr:colOff>20414</xdr:colOff>
      <xdr:row>33</xdr:row>
      <xdr:rowOff>9292</xdr:rowOff>
    </xdr:from>
    <xdr:to>
      <xdr:col>34</xdr:col>
      <xdr:colOff>74597</xdr:colOff>
      <xdr:row>38</xdr:row>
      <xdr:rowOff>102219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95048" y="4915829"/>
          <a:ext cx="2098573" cy="836341"/>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11"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167267</xdr:colOff>
      <xdr:row>33</xdr:row>
      <xdr:rowOff>92925</xdr:rowOff>
    </xdr:from>
    <xdr:to>
      <xdr:col>5</xdr:col>
      <xdr:colOff>55756</xdr:colOff>
      <xdr:row>38</xdr:row>
      <xdr:rowOff>130096</xdr:rowOff>
    </xdr:to>
    <xdr:pic>
      <xdr:nvPicPr>
        <xdr:cNvPr id="20" name="Image 19"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7267" y="4999462"/>
          <a:ext cx="817757" cy="780585"/>
        </a:xfrm>
        <a:prstGeom prst="rect">
          <a:avLst/>
        </a:prstGeom>
        <a:noFill/>
        <a:ln>
          <a:noFill/>
        </a:ln>
      </xdr:spPr>
    </xdr:pic>
    <xdr:clientData/>
  </xdr:twoCellAnchor>
  <xdr:twoCellAnchor editAs="oneCell">
    <xdr:from>
      <xdr:col>7</xdr:col>
      <xdr:colOff>139388</xdr:colOff>
      <xdr:row>34</xdr:row>
      <xdr:rowOff>130100</xdr:rowOff>
    </xdr:from>
    <xdr:to>
      <xdr:col>13</xdr:col>
      <xdr:colOff>92926</xdr:colOff>
      <xdr:row>37</xdr:row>
      <xdr:rowOff>74345</xdr:rowOff>
    </xdr:to>
    <xdr:pic>
      <xdr:nvPicPr>
        <xdr:cNvPr id="5" name="Image 4"/>
        <xdr:cNvPicPr>
          <a:picLocks noChangeAspect="1"/>
        </xdr:cNvPicPr>
      </xdr:nvPicPr>
      <xdr:blipFill>
        <a:blip xmlns:r="http://schemas.openxmlformats.org/officeDocument/2006/relationships" r:embed="rId14"/>
        <a:stretch>
          <a:fillRect/>
        </a:stretch>
      </xdr:blipFill>
      <xdr:spPr>
        <a:xfrm>
          <a:off x="1440364" y="5185320"/>
          <a:ext cx="1068660" cy="390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112963</xdr:colOff>
      <xdr:row>0</xdr:row>
      <xdr:rowOff>137805</xdr:rowOff>
    </xdr:from>
    <xdr:to>
      <xdr:col>30</xdr:col>
      <xdr:colOff>140971</xdr:colOff>
      <xdr:row>2</xdr:row>
      <xdr:rowOff>76200</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7843" y="137805"/>
          <a:ext cx="759528" cy="243195"/>
        </a:xfrm>
        <a:prstGeom prst="rect">
          <a:avLst/>
        </a:prstGeom>
      </xdr:spPr>
    </xdr:pic>
    <xdr:clientData/>
  </xdr:twoCellAnchor>
  <xdr:twoCellAnchor editAs="oneCell">
    <xdr:from>
      <xdr:col>31</xdr:col>
      <xdr:colOff>30480</xdr:colOff>
      <xdr:row>0</xdr:row>
      <xdr:rowOff>53340</xdr:rowOff>
    </xdr:from>
    <xdr:to>
      <xdr:col>33</xdr:col>
      <xdr:colOff>22860</xdr:colOff>
      <xdr:row>2</xdr:row>
      <xdr:rowOff>80645</xdr:rowOff>
    </xdr:to>
    <xdr:pic>
      <xdr:nvPicPr>
        <xdr:cNvPr id="9" name="Image 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99760" y="53340"/>
          <a:ext cx="373380" cy="332105"/>
        </a:xfrm>
        <a:prstGeom prst="rect">
          <a:avLst/>
        </a:prstGeom>
        <a:noFill/>
        <a:ln>
          <a:noFill/>
        </a:ln>
      </xdr:spPr>
    </xdr:pic>
    <xdr:clientData/>
  </xdr:twoCellAnchor>
  <xdr:twoCellAnchor editAs="oneCell">
    <xdr:from>
      <xdr:col>19</xdr:col>
      <xdr:colOff>99060</xdr:colOff>
      <xdr:row>0</xdr:row>
      <xdr:rowOff>83820</xdr:rowOff>
    </xdr:from>
    <xdr:to>
      <xdr:col>22</xdr:col>
      <xdr:colOff>155307</xdr:colOff>
      <xdr:row>2</xdr:row>
      <xdr:rowOff>35975</xdr:rowOff>
    </xdr:to>
    <xdr:pic>
      <xdr:nvPicPr>
        <xdr:cNvPr id="12" name="Image 11"/>
        <xdr:cNvPicPr>
          <a:picLocks noChangeAspect="1"/>
        </xdr:cNvPicPr>
      </xdr:nvPicPr>
      <xdr:blipFill>
        <a:blip xmlns:r="http://schemas.openxmlformats.org/officeDocument/2006/relationships" r:embed="rId5"/>
        <a:stretch>
          <a:fillRect/>
        </a:stretch>
      </xdr:blipFill>
      <xdr:spPr>
        <a:xfrm>
          <a:off x="3573780" y="83820"/>
          <a:ext cx="604887" cy="2569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45</xdr:col>
      <xdr:colOff>88372</xdr:colOff>
      <xdr:row>29</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34</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29</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67</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45</xdr:col>
      <xdr:colOff>95250</xdr:colOff>
      <xdr:row>120</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139</xdr:row>
      <xdr:rowOff>46370</xdr:rowOff>
    </xdr:from>
    <xdr:to>
      <xdr:col>31</xdr:col>
      <xdr:colOff>89458</xdr:colOff>
      <xdr:row>141</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152</xdr:row>
      <xdr:rowOff>121974</xdr:rowOff>
    </xdr:from>
    <xdr:to>
      <xdr:col>28</xdr:col>
      <xdr:colOff>55541</xdr:colOff>
      <xdr:row>155</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152</xdr:row>
      <xdr:rowOff>103390</xdr:rowOff>
    </xdr:from>
    <xdr:to>
      <xdr:col>15</xdr:col>
      <xdr:colOff>103398</xdr:colOff>
      <xdr:row>154</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139</xdr:row>
      <xdr:rowOff>51617</xdr:rowOff>
    </xdr:from>
    <xdr:to>
      <xdr:col>10</xdr:col>
      <xdr:colOff>69149</xdr:colOff>
      <xdr:row>141</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130</xdr:row>
      <xdr:rowOff>142750</xdr:rowOff>
    </xdr:from>
    <xdr:to>
      <xdr:col>21</xdr:col>
      <xdr:colOff>21967</xdr:colOff>
      <xdr:row>133</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140</xdr:row>
      <xdr:rowOff>96320</xdr:rowOff>
    </xdr:from>
    <xdr:to>
      <xdr:col>18</xdr:col>
      <xdr:colOff>180646</xdr:colOff>
      <xdr:row>143</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143</xdr:row>
      <xdr:rowOff>127274</xdr:rowOff>
    </xdr:from>
    <xdr:to>
      <xdr:col>18</xdr:col>
      <xdr:colOff>180646</xdr:colOff>
      <xdr:row>150</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143</xdr:row>
      <xdr:rowOff>110851</xdr:rowOff>
    </xdr:from>
    <xdr:to>
      <xdr:col>23</xdr:col>
      <xdr:colOff>72390</xdr:colOff>
      <xdr:row>150</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140</xdr:row>
      <xdr:rowOff>128427</xdr:rowOff>
    </xdr:from>
    <xdr:to>
      <xdr:col>25</xdr:col>
      <xdr:colOff>171236</xdr:colOff>
      <xdr:row>143</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134</xdr:row>
      <xdr:rowOff>64214</xdr:rowOff>
    </xdr:from>
    <xdr:to>
      <xdr:col>19</xdr:col>
      <xdr:colOff>20530</xdr:colOff>
      <xdr:row>143</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53067</xdr:colOff>
      <xdr:row>0</xdr:row>
      <xdr:rowOff>38101</xdr:rowOff>
    </xdr:from>
    <xdr:to>
      <xdr:col>25</xdr:col>
      <xdr:colOff>137861</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71</xdr:row>
      <xdr:rowOff>112661</xdr:rowOff>
    </xdr:from>
    <xdr:to>
      <xdr:col>3</xdr:col>
      <xdr:colOff>78722</xdr:colOff>
      <xdr:row>74</xdr:row>
      <xdr:rowOff>102419</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125</xdr:row>
      <xdr:rowOff>0</xdr:rowOff>
    </xdr:from>
    <xdr:to>
      <xdr:col>3</xdr:col>
      <xdr:colOff>67516</xdr:colOff>
      <xdr:row>127</xdr:row>
      <xdr:rowOff>143388</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129</xdr:row>
      <xdr:rowOff>7132</xdr:rowOff>
    </xdr:from>
    <xdr:to>
      <xdr:col>31</xdr:col>
      <xdr:colOff>174949</xdr:colOff>
      <xdr:row>156</xdr:row>
      <xdr:rowOff>140073</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19</xdr:col>
      <xdr:colOff>171450</xdr:colOff>
      <xdr:row>0</xdr:row>
      <xdr:rowOff>9525</xdr:rowOff>
    </xdr:from>
    <xdr:to>
      <xdr:col>21</xdr:col>
      <xdr:colOff>189999</xdr:colOff>
      <xdr:row>2</xdr:row>
      <xdr:rowOff>133350</xdr:rowOff>
    </xdr:to>
    <xdr:pic>
      <xdr:nvPicPr>
        <xdr:cNvPr id="39" name="Imag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9"/>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twoCellAnchor editAs="oneCell">
    <xdr:from>
      <xdr:col>26</xdr:col>
      <xdr:colOff>90237</xdr:colOff>
      <xdr:row>0</xdr:row>
      <xdr:rowOff>80210</xdr:rowOff>
    </xdr:from>
    <xdr:to>
      <xdr:col>30</xdr:col>
      <xdr:colOff>20053</xdr:colOff>
      <xdr:row>2</xdr:row>
      <xdr:rowOff>42758</xdr:rowOff>
    </xdr:to>
    <xdr:pic>
      <xdr:nvPicPr>
        <xdr:cNvPr id="41" name="Image 40"/>
        <xdr:cNvPicPr>
          <a:picLocks noChangeAspect="1"/>
        </xdr:cNvPicPr>
      </xdr:nvPicPr>
      <xdr:blipFill>
        <a:blip xmlns:r="http://schemas.openxmlformats.org/officeDocument/2006/relationships" r:embed="rId11"/>
        <a:stretch>
          <a:fillRect/>
        </a:stretch>
      </xdr:blipFill>
      <xdr:spPr>
        <a:xfrm>
          <a:off x="4782553" y="80210"/>
          <a:ext cx="651711" cy="263337"/>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140521" y="5323268"/>
          <a:ext cx="965916" cy="449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25</xdr:col>
      <xdr:colOff>134210</xdr:colOff>
      <xdr:row>0</xdr:row>
      <xdr:rowOff>54990</xdr:rowOff>
    </xdr:from>
    <xdr:to>
      <xdr:col>30</xdr:col>
      <xdr:colOff>94268</xdr:colOff>
      <xdr:row>2</xdr:row>
      <xdr:rowOff>78557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51220" y="54990"/>
          <a:ext cx="863460" cy="322082"/>
        </a:xfrm>
        <a:prstGeom prst="rect">
          <a:avLst/>
        </a:prstGeom>
      </xdr:spPr>
    </xdr:pic>
    <xdr:clientData/>
  </xdr:twoCellAnchor>
  <xdr:twoCellAnchor editAs="oneCell">
    <xdr:from>
      <xdr:col>16</xdr:col>
      <xdr:colOff>21209</xdr:colOff>
      <xdr:row>0</xdr:row>
      <xdr:rowOff>29537</xdr:rowOff>
    </xdr:from>
    <xdr:to>
      <xdr:col>18</xdr:col>
      <xdr:colOff>62845</xdr:colOff>
      <xdr:row>2</xdr:row>
      <xdr:rowOff>102124</xdr:rowOff>
    </xdr:to>
    <xdr:pic>
      <xdr:nvPicPr>
        <xdr:cNvPr id="21" name="Image 2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12096" y="29537"/>
          <a:ext cx="402996" cy="371102"/>
        </a:xfrm>
        <a:prstGeom prst="rect">
          <a:avLst/>
        </a:prstGeom>
        <a:noFill/>
        <a:ln>
          <a:noFill/>
        </a:ln>
      </xdr:spPr>
    </xdr:pic>
    <xdr:clientData/>
  </xdr:twoCellAnchor>
  <xdr:twoCellAnchor editAs="oneCell">
    <xdr:from>
      <xdr:col>18</xdr:col>
      <xdr:colOff>172826</xdr:colOff>
      <xdr:row>0</xdr:row>
      <xdr:rowOff>102124</xdr:rowOff>
    </xdr:from>
    <xdr:to>
      <xdr:col>22</xdr:col>
      <xdr:colOff>54991</xdr:colOff>
      <xdr:row>2</xdr:row>
      <xdr:rowOff>31422</xdr:rowOff>
    </xdr:to>
    <xdr:pic>
      <xdr:nvPicPr>
        <xdr:cNvPr id="20" name="Image 19"/>
        <xdr:cNvPicPr>
          <a:picLocks noChangeAspect="1"/>
        </xdr:cNvPicPr>
      </xdr:nvPicPr>
      <xdr:blipFill>
        <a:blip xmlns:r="http://schemas.openxmlformats.org/officeDocument/2006/relationships" r:embed="rId6"/>
        <a:stretch>
          <a:fillRect/>
        </a:stretch>
      </xdr:blipFill>
      <xdr:spPr>
        <a:xfrm>
          <a:off x="3425073" y="102124"/>
          <a:ext cx="604887" cy="227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77751</xdr:colOff>
      <xdr:row>12</xdr:row>
      <xdr:rowOff>71792</xdr:rowOff>
    </xdr:from>
    <xdr:to>
      <xdr:col>2</xdr:col>
      <xdr:colOff>94324</xdr:colOff>
      <xdr:row>13</xdr:row>
      <xdr:rowOff>113916</xdr:rowOff>
    </xdr:to>
    <xdr:sp macro="" textlink="">
      <xdr:nvSpPr>
        <xdr:cNvPr id="2" name="Ellipse 1">
          <a:extLst>
            <a:ext uri="{FF2B5EF4-FFF2-40B4-BE49-F238E27FC236}">
              <a16:creationId xmlns:a16="http://schemas.microsoft.com/office/drawing/2014/main" id="{00000000-0008-0000-0400-000002000000}"/>
            </a:ext>
          </a:extLst>
        </xdr:cNvPr>
        <xdr:cNvSpPr/>
      </xdr:nvSpPr>
      <xdr:spPr>
        <a:xfrm>
          <a:off x="254960" y="1932490"/>
          <a:ext cx="193783" cy="197182"/>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43</xdr:row>
      <xdr:rowOff>57150</xdr:rowOff>
    </xdr:from>
    <xdr:to>
      <xdr:col>2</xdr:col>
      <xdr:colOff>83248</xdr:colOff>
      <xdr:row>44</xdr:row>
      <xdr:rowOff>99274</xdr:rowOff>
    </xdr:to>
    <xdr:sp macro="" textlink="">
      <xdr:nvSpPr>
        <xdr:cNvPr id="4" name="Ellipse 3">
          <a:extLst>
            <a:ext uri="{FF2B5EF4-FFF2-40B4-BE49-F238E27FC236}">
              <a16:creationId xmlns:a16="http://schemas.microsoft.com/office/drawing/2014/main" id="{00000000-0008-0000-0400-000004000000}"/>
            </a:ext>
          </a:extLst>
        </xdr:cNvPr>
        <xdr:cNvSpPr/>
      </xdr:nvSpPr>
      <xdr:spPr>
        <a:xfrm>
          <a:off x="247650" y="70675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41</xdr:col>
      <xdr:colOff>88285</xdr:colOff>
      <xdr:row>0</xdr:row>
      <xdr:rowOff>41111</xdr:rowOff>
    </xdr:from>
    <xdr:to>
      <xdr:col>42</xdr:col>
      <xdr:colOff>3688</xdr:colOff>
      <xdr:row>2</xdr:row>
      <xdr:rowOff>38994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9760" y="41111"/>
          <a:ext cx="401178" cy="378883"/>
        </a:xfrm>
        <a:prstGeom prst="rect">
          <a:avLst/>
        </a:prstGeom>
      </xdr:spPr>
    </xdr:pic>
    <xdr:clientData/>
  </xdr:twoCellAnchor>
  <xdr:twoCellAnchor editAs="oneCell">
    <xdr:from>
      <xdr:col>28</xdr:col>
      <xdr:colOff>3682</xdr:colOff>
      <xdr:row>24</xdr:row>
      <xdr:rowOff>56503</xdr:rowOff>
    </xdr:from>
    <xdr:to>
      <xdr:col>29</xdr:col>
      <xdr:colOff>2422</xdr:colOff>
      <xdr:row>25</xdr:row>
      <xdr:rowOff>77129</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3023" y="3996601"/>
          <a:ext cx="184594" cy="215771"/>
        </a:xfrm>
        <a:prstGeom prst="rect">
          <a:avLst/>
        </a:prstGeom>
      </xdr:spPr>
    </xdr:pic>
    <xdr:clientData/>
  </xdr:twoCellAnchor>
  <xdr:twoCellAnchor editAs="oneCell">
    <xdr:from>
      <xdr:col>20</xdr:col>
      <xdr:colOff>44303</xdr:colOff>
      <xdr:row>0</xdr:row>
      <xdr:rowOff>64682</xdr:rowOff>
    </xdr:from>
    <xdr:to>
      <xdr:col>22</xdr:col>
      <xdr:colOff>65222</xdr:colOff>
      <xdr:row>2</xdr:row>
      <xdr:rowOff>119925</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65698" y="64682"/>
          <a:ext cx="393059" cy="356499"/>
        </a:xfrm>
        <a:prstGeom prst="rect">
          <a:avLst/>
        </a:prstGeom>
      </xdr:spPr>
    </xdr:pic>
    <xdr:clientData/>
  </xdr:twoCellAnchor>
  <xdr:oneCellAnchor>
    <xdr:from>
      <xdr:col>41</xdr:col>
      <xdr:colOff>88285</xdr:colOff>
      <xdr:row>38</xdr:row>
      <xdr:rowOff>41111</xdr:rowOff>
    </xdr:from>
    <xdr:ext cx="394397" cy="380820"/>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79760" y="6289511"/>
          <a:ext cx="394397" cy="380820"/>
        </a:xfrm>
        <a:prstGeom prst="rect">
          <a:avLst/>
        </a:prstGeom>
      </xdr:spPr>
    </xdr:pic>
    <xdr:clientData/>
  </xdr:oneCellAnchor>
  <xdr:oneCellAnchor>
    <xdr:from>
      <xdr:col>20</xdr:col>
      <xdr:colOff>53067</xdr:colOff>
      <xdr:row>38</xdr:row>
      <xdr:rowOff>38101</xdr:rowOff>
    </xdr:from>
    <xdr:ext cx="527311" cy="362873"/>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6286501"/>
          <a:ext cx="527311" cy="362873"/>
        </a:xfrm>
        <a:prstGeom prst="rect">
          <a:avLst/>
        </a:prstGeom>
      </xdr:spPr>
    </xdr:pic>
    <xdr:clientData/>
  </xdr:oneCellAnchor>
  <xdr:oneCellAnchor>
    <xdr:from>
      <xdr:col>23</xdr:col>
      <xdr:colOff>117842</xdr:colOff>
      <xdr:row>38</xdr:row>
      <xdr:rowOff>33858</xdr:rowOff>
    </xdr:from>
    <xdr:ext cx="1250196" cy="400303"/>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97447" y="6466556"/>
          <a:ext cx="1250196" cy="400303"/>
        </a:xfrm>
        <a:prstGeom prst="rect">
          <a:avLst/>
        </a:prstGeom>
      </xdr:spPr>
    </xdr:pic>
    <xdr:clientData/>
  </xdr:oneCellAnchor>
  <xdr:twoCellAnchor editAs="oneCell">
    <xdr:from>
      <xdr:col>13</xdr:col>
      <xdr:colOff>38226</xdr:colOff>
      <xdr:row>0</xdr:row>
      <xdr:rowOff>58037</xdr:rowOff>
    </xdr:from>
    <xdr:to>
      <xdr:col>15</xdr:col>
      <xdr:colOff>12408</xdr:colOff>
      <xdr:row>2</xdr:row>
      <xdr:rowOff>95242</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57133" y="58037"/>
          <a:ext cx="346322" cy="338461"/>
        </a:xfrm>
        <a:prstGeom prst="rect">
          <a:avLst/>
        </a:prstGeom>
        <a:noFill/>
        <a:ln>
          <a:noFill/>
        </a:ln>
      </xdr:spPr>
    </xdr:pic>
    <xdr:clientData/>
  </xdr:twoCellAnchor>
  <xdr:twoCellAnchor editAs="oneCell">
    <xdr:from>
      <xdr:col>22</xdr:col>
      <xdr:colOff>140803</xdr:colOff>
      <xdr:row>0</xdr:row>
      <xdr:rowOff>33131</xdr:rowOff>
    </xdr:from>
    <xdr:to>
      <xdr:col>29</xdr:col>
      <xdr:colOff>119931</xdr:colOff>
      <xdr:row>2</xdr:row>
      <xdr:rowOff>146437</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stretch>
          <a:fillRect/>
        </a:stretch>
      </xdr:blipFill>
      <xdr:spPr>
        <a:xfrm>
          <a:off x="4696238" y="33131"/>
          <a:ext cx="1287780" cy="411480"/>
        </a:xfrm>
        <a:prstGeom prst="rect">
          <a:avLst/>
        </a:prstGeom>
      </xdr:spPr>
    </xdr:pic>
    <xdr:clientData/>
  </xdr:twoCellAnchor>
  <xdr:twoCellAnchor editAs="oneCell">
    <xdr:from>
      <xdr:col>16</xdr:col>
      <xdr:colOff>8860</xdr:colOff>
      <xdr:row>0</xdr:row>
      <xdr:rowOff>132906</xdr:rowOff>
    </xdr:from>
    <xdr:to>
      <xdr:col>19</xdr:col>
      <xdr:colOff>55537</xdr:colOff>
      <xdr:row>2</xdr:row>
      <xdr:rowOff>88605</xdr:rowOff>
    </xdr:to>
    <xdr:pic>
      <xdr:nvPicPr>
        <xdr:cNvPr id="17" name="Image 16"/>
        <xdr:cNvPicPr>
          <a:picLocks noChangeAspect="1"/>
        </xdr:cNvPicPr>
      </xdr:nvPicPr>
      <xdr:blipFill>
        <a:blip xmlns:r="http://schemas.openxmlformats.org/officeDocument/2006/relationships" r:embed="rId9"/>
        <a:stretch>
          <a:fillRect/>
        </a:stretch>
      </xdr:blipFill>
      <xdr:spPr>
        <a:xfrm>
          <a:off x="2985976" y="132906"/>
          <a:ext cx="604887" cy="256955"/>
        </a:xfrm>
        <a:prstGeom prst="rect">
          <a:avLst/>
        </a:prstGeom>
      </xdr:spPr>
    </xdr:pic>
    <xdr:clientData/>
  </xdr:twoCellAnchor>
  <xdr:twoCellAnchor editAs="oneCell">
    <xdr:from>
      <xdr:col>15</xdr:col>
      <xdr:colOff>141768</xdr:colOff>
      <xdr:row>38</xdr:row>
      <xdr:rowOff>104009</xdr:rowOff>
    </xdr:from>
    <xdr:to>
      <xdr:col>19</xdr:col>
      <xdr:colOff>20097</xdr:colOff>
      <xdr:row>40</xdr:row>
      <xdr:rowOff>35444</xdr:rowOff>
    </xdr:to>
    <xdr:pic>
      <xdr:nvPicPr>
        <xdr:cNvPr id="18" name="Image 17"/>
        <xdr:cNvPicPr>
          <a:picLocks noChangeAspect="1"/>
        </xdr:cNvPicPr>
      </xdr:nvPicPr>
      <xdr:blipFill>
        <a:blip xmlns:r="http://schemas.openxmlformats.org/officeDocument/2006/relationships" r:embed="rId9"/>
        <a:stretch>
          <a:fillRect/>
        </a:stretch>
      </xdr:blipFill>
      <xdr:spPr>
        <a:xfrm>
          <a:off x="2932815" y="6536707"/>
          <a:ext cx="622608" cy="232690"/>
        </a:xfrm>
        <a:prstGeom prst="rect">
          <a:avLst/>
        </a:prstGeom>
      </xdr:spPr>
    </xdr:pic>
    <xdr:clientData/>
  </xdr:twoCellAnchor>
  <xdr:twoCellAnchor editAs="oneCell">
    <xdr:from>
      <xdr:col>11</xdr:col>
      <xdr:colOff>159487</xdr:colOff>
      <xdr:row>38</xdr:row>
      <xdr:rowOff>88603</xdr:rowOff>
    </xdr:from>
    <xdr:to>
      <xdr:col>14</xdr:col>
      <xdr:colOff>35440</xdr:colOff>
      <xdr:row>40</xdr:row>
      <xdr:rowOff>90367</xdr:rowOff>
    </xdr:to>
    <xdr:pic>
      <xdr:nvPicPr>
        <xdr:cNvPr id="19" name="Image 1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06254" y="6521301"/>
          <a:ext cx="434163" cy="3030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43</xdr:row>
      <xdr:rowOff>38100</xdr:rowOff>
    </xdr:from>
    <xdr:to>
      <xdr:col>2</xdr:col>
      <xdr:colOff>83248</xdr:colOff>
      <xdr:row>44</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40</xdr:row>
      <xdr:rowOff>44713</xdr:rowOff>
    </xdr:from>
    <xdr:ext cx="340617" cy="340617"/>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72345</xdr:colOff>
      <xdr:row>0</xdr:row>
      <xdr:rowOff>63941</xdr:rowOff>
    </xdr:from>
    <xdr:to>
      <xdr:col>31</xdr:col>
      <xdr:colOff>42809</xdr:colOff>
      <xdr:row>2</xdr:row>
      <xdr:rowOff>34107</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7087" y="63941"/>
          <a:ext cx="869452" cy="278391"/>
        </a:xfrm>
        <a:prstGeom prst="rect">
          <a:avLst/>
        </a:prstGeom>
      </xdr:spPr>
    </xdr:pic>
    <xdr:clientData/>
  </xdr:twoCellAnchor>
  <xdr:oneCellAnchor>
    <xdr:from>
      <xdr:col>23</xdr:col>
      <xdr:colOff>53067</xdr:colOff>
      <xdr:row>40</xdr:row>
      <xdr:rowOff>38101</xdr:rowOff>
    </xdr:from>
    <xdr:ext cx="533708" cy="361655"/>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26</xdr:col>
      <xdr:colOff>72346</xdr:colOff>
      <xdr:row>40</xdr:row>
      <xdr:rowOff>51371</xdr:rowOff>
    </xdr:from>
    <xdr:ext cx="902874" cy="289094"/>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7088" y="6369978"/>
          <a:ext cx="902874" cy="289094"/>
        </a:xfrm>
        <a:prstGeom prst="rect">
          <a:avLst/>
        </a:prstGeom>
      </xdr:spPr>
    </xdr:pic>
    <xdr:clientData/>
  </xdr:oneCellAnchor>
  <xdr:twoCellAnchor editAs="oneCell">
    <xdr:from>
      <xdr:col>16</xdr:col>
      <xdr:colOff>119866</xdr:colOff>
      <xdr:row>0</xdr:row>
      <xdr:rowOff>59933</xdr:rowOff>
    </xdr:from>
    <xdr:to>
      <xdr:col>18</xdr:col>
      <xdr:colOff>133650</xdr:colOff>
      <xdr:row>2</xdr:row>
      <xdr:rowOff>83813</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6630" y="59933"/>
          <a:ext cx="373380" cy="332105"/>
        </a:xfrm>
        <a:prstGeom prst="rect">
          <a:avLst/>
        </a:prstGeom>
        <a:noFill/>
        <a:ln>
          <a:noFill/>
        </a:ln>
      </xdr:spPr>
    </xdr:pic>
    <xdr:clientData/>
  </xdr:twoCellAnchor>
  <xdr:twoCellAnchor editAs="oneCell">
    <xdr:from>
      <xdr:col>19</xdr:col>
      <xdr:colOff>68494</xdr:colOff>
      <xdr:row>0</xdr:row>
      <xdr:rowOff>77056</xdr:rowOff>
    </xdr:from>
    <xdr:to>
      <xdr:col>22</xdr:col>
      <xdr:colOff>133987</xdr:colOff>
      <xdr:row>2</xdr:row>
      <xdr:rowOff>25786</xdr:rowOff>
    </xdr:to>
    <xdr:pic>
      <xdr:nvPicPr>
        <xdr:cNvPr id="22" name="Image 21"/>
        <xdr:cNvPicPr>
          <a:picLocks noChangeAspect="1"/>
        </xdr:cNvPicPr>
      </xdr:nvPicPr>
      <xdr:blipFill>
        <a:blip xmlns:r="http://schemas.openxmlformats.org/officeDocument/2006/relationships" r:embed="rId5"/>
        <a:stretch>
          <a:fillRect/>
        </a:stretch>
      </xdr:blipFill>
      <xdr:spPr>
        <a:xfrm>
          <a:off x="3484651" y="77056"/>
          <a:ext cx="604887" cy="256955"/>
        </a:xfrm>
        <a:prstGeom prst="rect">
          <a:avLst/>
        </a:prstGeom>
      </xdr:spPr>
    </xdr:pic>
    <xdr:clientData/>
  </xdr:twoCellAnchor>
  <xdr:twoCellAnchor editAs="oneCell">
    <xdr:from>
      <xdr:col>17</xdr:col>
      <xdr:colOff>34247</xdr:colOff>
      <xdr:row>40</xdr:row>
      <xdr:rowOff>25686</xdr:rowOff>
    </xdr:from>
    <xdr:to>
      <xdr:col>19</xdr:col>
      <xdr:colOff>48032</xdr:colOff>
      <xdr:row>42</xdr:row>
      <xdr:rowOff>49567</xdr:rowOff>
    </xdr:to>
    <xdr:pic>
      <xdr:nvPicPr>
        <xdr:cNvPr id="17" name="Image 1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0809" y="6344293"/>
          <a:ext cx="373380" cy="332105"/>
        </a:xfrm>
        <a:prstGeom prst="rect">
          <a:avLst/>
        </a:prstGeom>
        <a:noFill/>
        <a:ln>
          <a:noFill/>
        </a:ln>
      </xdr:spPr>
    </xdr:pic>
    <xdr:clientData/>
  </xdr:twoCellAnchor>
  <xdr:twoCellAnchor editAs="oneCell">
    <xdr:from>
      <xdr:col>19</xdr:col>
      <xdr:colOff>94180</xdr:colOff>
      <xdr:row>40</xdr:row>
      <xdr:rowOff>77057</xdr:rowOff>
    </xdr:from>
    <xdr:to>
      <xdr:col>22</xdr:col>
      <xdr:colOff>159673</xdr:colOff>
      <xdr:row>42</xdr:row>
      <xdr:rowOff>25788</xdr:rowOff>
    </xdr:to>
    <xdr:pic>
      <xdr:nvPicPr>
        <xdr:cNvPr id="18" name="Image 17"/>
        <xdr:cNvPicPr>
          <a:picLocks noChangeAspect="1"/>
        </xdr:cNvPicPr>
      </xdr:nvPicPr>
      <xdr:blipFill>
        <a:blip xmlns:r="http://schemas.openxmlformats.org/officeDocument/2006/relationships" r:embed="rId5"/>
        <a:stretch>
          <a:fillRect/>
        </a:stretch>
      </xdr:blipFill>
      <xdr:spPr>
        <a:xfrm>
          <a:off x="3510337" y="6395664"/>
          <a:ext cx="604887" cy="256955"/>
        </a:xfrm>
        <a:prstGeom prst="rect">
          <a:avLst/>
        </a:prstGeom>
      </xdr:spPr>
    </xdr:pic>
    <xdr:clientData/>
  </xdr:twoCellAnchor>
  <xdr:twoCellAnchor>
    <xdr:from>
      <xdr:col>1</xdr:col>
      <xdr:colOff>162674</xdr:colOff>
      <xdr:row>65</xdr:row>
      <xdr:rowOff>145551</xdr:rowOff>
    </xdr:from>
    <xdr:to>
      <xdr:col>2</xdr:col>
      <xdr:colOff>179247</xdr:colOff>
      <xdr:row>67</xdr:row>
      <xdr:rowOff>33563</xdr:rowOff>
    </xdr:to>
    <xdr:sp macro="" textlink="">
      <xdr:nvSpPr>
        <xdr:cNvPr id="19" name="Ellipse 18">
          <a:extLst>
            <a:ext uri="{FF2B5EF4-FFF2-40B4-BE49-F238E27FC236}">
              <a16:creationId xmlns:a16="http://schemas.microsoft.com/office/drawing/2014/main" id="{00000000-0008-0000-0600-00000B000000}"/>
            </a:ext>
          </a:extLst>
        </xdr:cNvPr>
        <xdr:cNvSpPr/>
      </xdr:nvSpPr>
      <xdr:spPr>
        <a:xfrm>
          <a:off x="342472" y="10316967"/>
          <a:ext cx="196371" cy="196236"/>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8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8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8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8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98178</xdr:colOff>
      <xdr:row>0</xdr:row>
      <xdr:rowOff>89410</xdr:rowOff>
    </xdr:from>
    <xdr:to>
      <xdr:col>30</xdr:col>
      <xdr:colOff>168728</xdr:colOff>
      <xdr:row>2</xdr:row>
      <xdr:rowOff>40822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4285" y="89410"/>
          <a:ext cx="805336" cy="250769"/>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127438</xdr:rowOff>
    </xdr:from>
    <xdr:to>
      <xdr:col>31</xdr:col>
      <xdr:colOff>26642</xdr:colOff>
      <xdr:row>33</xdr:row>
      <xdr:rowOff>114300</xdr:rowOff>
    </xdr:to>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49586" y="4928038"/>
          <a:ext cx="913827" cy="291662"/>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5"/>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100113</xdr:rowOff>
    </xdr:from>
    <xdr:to>
      <xdr:col>31</xdr:col>
      <xdr:colOff>319</xdr:colOff>
      <xdr:row>76</xdr:row>
      <xdr:rowOff>88445</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4154" y="10822542"/>
          <a:ext cx="898487" cy="287689"/>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5"/>
        <a:stretch>
          <a:fillRect/>
        </a:stretch>
      </xdr:blipFill>
      <xdr:spPr>
        <a:xfrm>
          <a:off x="3459079" y="11911262"/>
          <a:ext cx="381000" cy="428625"/>
        </a:xfrm>
        <a:prstGeom prst="rect">
          <a:avLst/>
        </a:prstGeom>
      </xdr:spPr>
    </xdr:pic>
    <xdr:clientData/>
  </xdr:twoCellAnchor>
  <xdr:twoCellAnchor editAs="oneCell">
    <xdr:from>
      <xdr:col>31</xdr:col>
      <xdr:colOff>41827</xdr:colOff>
      <xdr:row>0</xdr:row>
      <xdr:rowOff>56147</xdr:rowOff>
    </xdr:from>
    <xdr:to>
      <xdr:col>33</xdr:col>
      <xdr:colOff>46238</xdr:colOff>
      <xdr:row>2</xdr:row>
      <xdr:rowOff>83452</xdr:rowOff>
    </xdr:to>
    <xdr:pic>
      <xdr:nvPicPr>
        <xdr:cNvPr id="29" name="Image 2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36416" y="56147"/>
          <a:ext cx="371804" cy="326662"/>
        </a:xfrm>
        <a:prstGeom prst="rect">
          <a:avLst/>
        </a:prstGeom>
        <a:noFill/>
        <a:ln>
          <a:noFill/>
        </a:ln>
      </xdr:spPr>
    </xdr:pic>
    <xdr:clientData/>
  </xdr:twoCellAnchor>
  <xdr:twoCellAnchor editAs="oneCell">
    <xdr:from>
      <xdr:col>19</xdr:col>
      <xdr:colOff>131884</xdr:colOff>
      <xdr:row>0</xdr:row>
      <xdr:rowOff>68385</xdr:rowOff>
    </xdr:from>
    <xdr:to>
      <xdr:col>23</xdr:col>
      <xdr:colOff>13848</xdr:colOff>
      <xdr:row>2</xdr:row>
      <xdr:rowOff>22494</xdr:rowOff>
    </xdr:to>
    <xdr:pic>
      <xdr:nvPicPr>
        <xdr:cNvPr id="30" name="Image 29"/>
        <xdr:cNvPicPr>
          <a:picLocks noChangeAspect="1"/>
        </xdr:cNvPicPr>
      </xdr:nvPicPr>
      <xdr:blipFill>
        <a:blip xmlns:r="http://schemas.openxmlformats.org/officeDocument/2006/relationships" r:embed="rId8"/>
        <a:stretch>
          <a:fillRect/>
        </a:stretch>
      </xdr:blipFill>
      <xdr:spPr>
        <a:xfrm>
          <a:off x="3565769" y="68385"/>
          <a:ext cx="604887" cy="256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85725</xdr:colOff>
      <xdr:row>46</xdr:row>
      <xdr:rowOff>114300</xdr:rowOff>
    </xdr:from>
    <xdr:to>
      <xdr:col>2</xdr:col>
      <xdr:colOff>102298</xdr:colOff>
      <xdr:row>47</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76200</xdr:colOff>
      <xdr:row>49</xdr:row>
      <xdr:rowOff>28575</xdr:rowOff>
    </xdr:from>
    <xdr:to>
      <xdr:col>2</xdr:col>
      <xdr:colOff>92773</xdr:colOff>
      <xdr:row>50</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92</xdr:row>
      <xdr:rowOff>114300</xdr:rowOff>
    </xdr:from>
    <xdr:to>
      <xdr:col>2</xdr:col>
      <xdr:colOff>102298</xdr:colOff>
      <xdr:row>93</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108</xdr:row>
      <xdr:rowOff>114300</xdr:rowOff>
    </xdr:from>
    <xdr:to>
      <xdr:col>2</xdr:col>
      <xdr:colOff>102298</xdr:colOff>
      <xdr:row>109</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41</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89</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89034</xdr:colOff>
      <xdr:row>2</xdr:row>
      <xdr:rowOff>38878</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72900" y="61368"/>
          <a:ext cx="901114" cy="288530"/>
        </a:xfrm>
        <a:prstGeom prst="rect">
          <a:avLst/>
        </a:prstGeom>
      </xdr:spPr>
    </xdr:pic>
    <xdr:clientData/>
  </xdr:twoCellAnchor>
  <xdr:twoCellAnchor editAs="oneCell">
    <xdr:from>
      <xdr:col>23</xdr:col>
      <xdr:colOff>53067</xdr:colOff>
      <xdr:row>89</xdr:row>
      <xdr:rowOff>38101</xdr:rowOff>
    </xdr:from>
    <xdr:to>
      <xdr:col>26</xdr:col>
      <xdr:colOff>47624</xdr:colOff>
      <xdr:row>91</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89</xdr:row>
      <xdr:rowOff>100245</xdr:rowOff>
    </xdr:from>
    <xdr:to>
      <xdr:col>31</xdr:col>
      <xdr:colOff>144196</xdr:colOff>
      <xdr:row>91</xdr:row>
      <xdr:rowOff>62204</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76630" y="12611041"/>
          <a:ext cx="852546" cy="272979"/>
        </a:xfrm>
        <a:prstGeom prst="rect">
          <a:avLst/>
        </a:prstGeom>
      </xdr:spPr>
    </xdr:pic>
    <xdr:clientData/>
  </xdr:twoCellAnchor>
  <xdr:oneCellAnchor>
    <xdr:from>
      <xdr:col>23</xdr:col>
      <xdr:colOff>9274</xdr:colOff>
      <xdr:row>40</xdr:row>
      <xdr:rowOff>125687</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9688" y="5713687"/>
          <a:ext cx="548563" cy="367156"/>
        </a:xfrm>
        <a:prstGeom prst="rect">
          <a:avLst/>
        </a:prstGeom>
      </xdr:spPr>
    </xdr:pic>
    <xdr:clientData/>
  </xdr:oneCellAnchor>
  <xdr:oneCellAnchor>
    <xdr:from>
      <xdr:col>26</xdr:col>
      <xdr:colOff>113157</xdr:colOff>
      <xdr:row>40</xdr:row>
      <xdr:rowOff>135268</xdr:rowOff>
    </xdr:from>
    <xdr:ext cx="1086773" cy="347977"/>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95364" y="5723268"/>
          <a:ext cx="1086773" cy="347977"/>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76199</xdr:colOff>
      <xdr:row>63</xdr:row>
      <xdr:rowOff>148896</xdr:rowOff>
    </xdr:from>
    <xdr:to>
      <xdr:col>2</xdr:col>
      <xdr:colOff>105103</xdr:colOff>
      <xdr:row>64</xdr:row>
      <xdr:rowOff>70700</xdr:rowOff>
    </xdr:to>
    <xdr:sp macro="" textlink="">
      <xdr:nvSpPr>
        <xdr:cNvPr id="46" name="Ellipse 45">
          <a:extLst>
            <a:ext uri="{FF2B5EF4-FFF2-40B4-BE49-F238E27FC236}">
              <a16:creationId xmlns:a16="http://schemas.microsoft.com/office/drawing/2014/main" id="{00000000-0008-0000-0A00-00002E000000}"/>
            </a:ext>
          </a:extLst>
        </xdr:cNvPr>
        <xdr:cNvSpPr/>
      </xdr:nvSpPr>
      <xdr:spPr>
        <a:xfrm>
          <a:off x="260130" y="8163034"/>
          <a:ext cx="212835" cy="20208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16</xdr:col>
      <xdr:colOff>13408</xdr:colOff>
      <xdr:row>0</xdr:row>
      <xdr:rowOff>54429</xdr:rowOff>
    </xdr:from>
    <xdr:to>
      <xdr:col>18</xdr:col>
      <xdr:colOff>13564</xdr:colOff>
      <xdr:row>2</xdr:row>
      <xdr:rowOff>75514</xdr:rowOff>
    </xdr:to>
    <xdr:pic>
      <xdr:nvPicPr>
        <xdr:cNvPr id="47" name="Image 4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6305" y="54429"/>
          <a:ext cx="368018" cy="318878"/>
        </a:xfrm>
        <a:prstGeom prst="rect">
          <a:avLst/>
        </a:prstGeom>
        <a:noFill/>
        <a:ln>
          <a:noFill/>
        </a:ln>
      </xdr:spPr>
    </xdr:pic>
    <xdr:clientData/>
  </xdr:twoCellAnchor>
  <xdr:twoCellAnchor editAs="oneCell">
    <xdr:from>
      <xdr:col>15</xdr:col>
      <xdr:colOff>104035</xdr:colOff>
      <xdr:row>40</xdr:row>
      <xdr:rowOff>132274</xdr:rowOff>
    </xdr:from>
    <xdr:to>
      <xdr:col>17</xdr:col>
      <xdr:colOff>104191</xdr:colOff>
      <xdr:row>43</xdr:row>
      <xdr:rowOff>4462</xdr:rowOff>
    </xdr:to>
    <xdr:pic>
      <xdr:nvPicPr>
        <xdr:cNvPr id="49" name="Image 4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63001" y="5720274"/>
          <a:ext cx="368018" cy="318878"/>
        </a:xfrm>
        <a:prstGeom prst="rect">
          <a:avLst/>
        </a:prstGeom>
        <a:noFill/>
        <a:ln>
          <a:noFill/>
        </a:ln>
      </xdr:spPr>
    </xdr:pic>
    <xdr:clientData/>
  </xdr:twoCellAnchor>
  <xdr:twoCellAnchor editAs="oneCell">
    <xdr:from>
      <xdr:col>19</xdr:col>
      <xdr:colOff>78828</xdr:colOff>
      <xdr:row>0</xdr:row>
      <xdr:rowOff>78828</xdr:rowOff>
    </xdr:from>
    <xdr:to>
      <xdr:col>22</xdr:col>
      <xdr:colOff>131922</xdr:colOff>
      <xdr:row>2</xdr:row>
      <xdr:rowOff>37990</xdr:rowOff>
    </xdr:to>
    <xdr:pic>
      <xdr:nvPicPr>
        <xdr:cNvPr id="58" name="Image 57"/>
        <xdr:cNvPicPr>
          <a:picLocks noChangeAspect="1"/>
        </xdr:cNvPicPr>
      </xdr:nvPicPr>
      <xdr:blipFill>
        <a:blip xmlns:r="http://schemas.openxmlformats.org/officeDocument/2006/relationships" r:embed="rId7"/>
        <a:stretch>
          <a:fillRect/>
        </a:stretch>
      </xdr:blipFill>
      <xdr:spPr>
        <a:xfrm>
          <a:off x="3573518" y="78828"/>
          <a:ext cx="604887" cy="256955"/>
        </a:xfrm>
        <a:prstGeom prst="rect">
          <a:avLst/>
        </a:prstGeom>
      </xdr:spPr>
    </xdr:pic>
    <xdr:clientData/>
  </xdr:twoCellAnchor>
  <xdr:twoCellAnchor>
    <xdr:from>
      <xdr:col>1</xdr:col>
      <xdr:colOff>78827</xdr:colOff>
      <xdr:row>51</xdr:row>
      <xdr:rowOff>129189</xdr:rowOff>
    </xdr:from>
    <xdr:to>
      <xdr:col>2</xdr:col>
      <xdr:colOff>87586</xdr:colOff>
      <xdr:row>53</xdr:row>
      <xdr:rowOff>32845</xdr:rowOff>
    </xdr:to>
    <xdr:sp macro="" textlink="">
      <xdr:nvSpPr>
        <xdr:cNvPr id="41" name="Ellipse 40">
          <a:extLst>
            <a:ext uri="{FF2B5EF4-FFF2-40B4-BE49-F238E27FC236}">
              <a16:creationId xmlns:a16="http://schemas.microsoft.com/office/drawing/2014/main" id="{00000000-0008-0000-0A00-000035000000}"/>
            </a:ext>
          </a:extLst>
        </xdr:cNvPr>
        <xdr:cNvSpPr/>
      </xdr:nvSpPr>
      <xdr:spPr>
        <a:xfrm>
          <a:off x="264948" y="8209017"/>
          <a:ext cx="194879" cy="21020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18</xdr:col>
      <xdr:colOff>140137</xdr:colOff>
      <xdr:row>41</xdr:row>
      <xdr:rowOff>8760</xdr:rowOff>
    </xdr:from>
    <xdr:to>
      <xdr:col>22</xdr:col>
      <xdr:colOff>9300</xdr:colOff>
      <xdr:row>43</xdr:row>
      <xdr:rowOff>29233</xdr:rowOff>
    </xdr:to>
    <xdr:pic>
      <xdr:nvPicPr>
        <xdr:cNvPr id="60" name="Image 59"/>
        <xdr:cNvPicPr>
          <a:picLocks noChangeAspect="1"/>
        </xdr:cNvPicPr>
      </xdr:nvPicPr>
      <xdr:blipFill>
        <a:blip xmlns:r="http://schemas.openxmlformats.org/officeDocument/2006/relationships" r:embed="rId7"/>
        <a:stretch>
          <a:fillRect/>
        </a:stretch>
      </xdr:blipFill>
      <xdr:spPr>
        <a:xfrm>
          <a:off x="3450896" y="5745657"/>
          <a:ext cx="604887" cy="318266"/>
        </a:xfrm>
        <a:prstGeom prst="rect">
          <a:avLst/>
        </a:prstGeom>
      </xdr:spPr>
    </xdr:pic>
    <xdr:clientData/>
  </xdr:twoCellAnchor>
  <xdr:twoCellAnchor editAs="oneCell">
    <xdr:from>
      <xdr:col>19</xdr:col>
      <xdr:colOff>61310</xdr:colOff>
      <xdr:row>89</xdr:row>
      <xdr:rowOff>96345</xdr:rowOff>
    </xdr:from>
    <xdr:to>
      <xdr:col>22</xdr:col>
      <xdr:colOff>114404</xdr:colOff>
      <xdr:row>91</xdr:row>
      <xdr:rowOff>55507</xdr:rowOff>
    </xdr:to>
    <xdr:pic>
      <xdr:nvPicPr>
        <xdr:cNvPr id="61" name="Image 60"/>
        <xdr:cNvPicPr>
          <a:picLocks noChangeAspect="1"/>
        </xdr:cNvPicPr>
      </xdr:nvPicPr>
      <xdr:blipFill>
        <a:blip xmlns:r="http://schemas.openxmlformats.org/officeDocument/2006/relationships" r:embed="rId7"/>
        <a:stretch>
          <a:fillRect/>
        </a:stretch>
      </xdr:blipFill>
      <xdr:spPr>
        <a:xfrm>
          <a:off x="3556000" y="13330621"/>
          <a:ext cx="604887" cy="256955"/>
        </a:xfrm>
        <a:prstGeom prst="rect">
          <a:avLst/>
        </a:prstGeom>
      </xdr:spPr>
    </xdr:pic>
    <xdr:clientData/>
  </xdr:twoCellAnchor>
  <xdr:twoCellAnchor editAs="oneCell">
    <xdr:from>
      <xdr:col>15</xdr:col>
      <xdr:colOff>175171</xdr:colOff>
      <xdr:row>89</xdr:row>
      <xdr:rowOff>61310</xdr:rowOff>
    </xdr:from>
    <xdr:to>
      <xdr:col>17</xdr:col>
      <xdr:colOff>175327</xdr:colOff>
      <xdr:row>91</xdr:row>
      <xdr:rowOff>82395</xdr:rowOff>
    </xdr:to>
    <xdr:pic>
      <xdr:nvPicPr>
        <xdr:cNvPr id="62" name="Image 61"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34137" y="13295586"/>
          <a:ext cx="368018" cy="3188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82794</xdr:colOff>
      <xdr:row>13</xdr:row>
      <xdr:rowOff>20271</xdr:rowOff>
    </xdr:from>
    <xdr:to>
      <xdr:col>2</xdr:col>
      <xdr:colOff>99367</xdr:colOff>
      <xdr:row>14</xdr:row>
      <xdr:rowOff>62396</xdr:rowOff>
    </xdr:to>
    <xdr:sp macro="" textlink="">
      <xdr:nvSpPr>
        <xdr:cNvPr id="72" name="Ellipse 71">
          <a:extLst>
            <a:ext uri="{FF2B5EF4-FFF2-40B4-BE49-F238E27FC236}">
              <a16:creationId xmlns:a16="http://schemas.microsoft.com/office/drawing/2014/main" id="{00000000-0008-0000-0A00-00000F000000}"/>
            </a:ext>
          </a:extLst>
        </xdr:cNvPr>
        <xdr:cNvSpPr/>
      </xdr:nvSpPr>
      <xdr:spPr>
        <a:xfrm>
          <a:off x="254244" y="2001471"/>
          <a:ext cx="188023"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76199</xdr:colOff>
      <xdr:row>2</xdr:row>
      <xdr:rowOff>103762</xdr:rowOff>
    </xdr:to>
    <xdr:pic>
      <xdr:nvPicPr>
        <xdr:cNvPr id="91" name="Image 90">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136659</xdr:colOff>
      <xdr:row>2</xdr:row>
      <xdr:rowOff>48403</xdr:rowOff>
    </xdr:to>
    <xdr:pic>
      <xdr:nvPicPr>
        <xdr:cNvPr id="92" name="Image 9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6332" y="61368"/>
          <a:ext cx="872927" cy="282310"/>
        </a:xfrm>
        <a:prstGeom prst="rect">
          <a:avLst/>
        </a:prstGeom>
      </xdr:spPr>
    </xdr:pic>
    <xdr:clientData/>
  </xdr:twoCellAnchor>
  <xdr:twoCellAnchor editAs="oneCell">
    <xdr:from>
      <xdr:col>16</xdr:col>
      <xdr:colOff>132964</xdr:colOff>
      <xdr:row>0</xdr:row>
      <xdr:rowOff>39189</xdr:rowOff>
    </xdr:from>
    <xdr:to>
      <xdr:col>18</xdr:col>
      <xdr:colOff>155980</xdr:colOff>
      <xdr:row>2</xdr:row>
      <xdr:rowOff>69799</xdr:rowOff>
    </xdr:to>
    <xdr:pic>
      <xdr:nvPicPr>
        <xdr:cNvPr id="101" name="Image 10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37124" y="39189"/>
          <a:ext cx="373536" cy="335410"/>
        </a:xfrm>
        <a:prstGeom prst="rect">
          <a:avLst/>
        </a:prstGeom>
        <a:noFill/>
        <a:ln>
          <a:noFill/>
        </a:ln>
      </xdr:spPr>
    </xdr:pic>
    <xdr:clientData/>
  </xdr:twoCellAnchor>
  <xdr:twoCellAnchor editAs="oneCell">
    <xdr:from>
      <xdr:col>19</xdr:col>
      <xdr:colOff>78828</xdr:colOff>
      <xdr:row>0</xdr:row>
      <xdr:rowOff>78828</xdr:rowOff>
    </xdr:from>
    <xdr:to>
      <xdr:col>22</xdr:col>
      <xdr:colOff>160497</xdr:colOff>
      <xdr:row>2</xdr:row>
      <xdr:rowOff>47515</xdr:rowOff>
    </xdr:to>
    <xdr:pic>
      <xdr:nvPicPr>
        <xdr:cNvPr id="103" name="Image 102"/>
        <xdr:cNvPicPr>
          <a:picLocks noChangeAspect="1"/>
        </xdr:cNvPicPr>
      </xdr:nvPicPr>
      <xdr:blipFill>
        <a:blip xmlns:r="http://schemas.openxmlformats.org/officeDocument/2006/relationships" r:embed="rId4"/>
        <a:stretch>
          <a:fillRect/>
        </a:stretch>
      </xdr:blipFill>
      <xdr:spPr>
        <a:xfrm>
          <a:off x="3517353" y="78828"/>
          <a:ext cx="596019" cy="263962"/>
        </a:xfrm>
        <a:prstGeom prst="rect">
          <a:avLst/>
        </a:prstGeom>
      </xdr:spPr>
    </xdr:pic>
    <xdr:clientData/>
  </xdr:twoCellAnchor>
  <xdr:twoCellAnchor editAs="oneCell">
    <xdr:from>
      <xdr:col>44</xdr:col>
      <xdr:colOff>38100</xdr:colOff>
      <xdr:row>0</xdr:row>
      <xdr:rowOff>38101</xdr:rowOff>
    </xdr:from>
    <xdr:to>
      <xdr:col>46</xdr:col>
      <xdr:colOff>117962</xdr:colOff>
      <xdr:row>2</xdr:row>
      <xdr:rowOff>124863</xdr:rowOff>
    </xdr:to>
    <xdr:pic>
      <xdr:nvPicPr>
        <xdr:cNvPr id="104" name="Image 103"/>
        <xdr:cNvPicPr>
          <a:picLocks noChangeAspect="1"/>
        </xdr:cNvPicPr>
      </xdr:nvPicPr>
      <xdr:blipFill>
        <a:blip xmlns:r="http://schemas.openxmlformats.org/officeDocument/2006/relationships" r:embed="rId5"/>
        <a:stretch>
          <a:fillRect/>
        </a:stretch>
      </xdr:blipFill>
      <xdr:spPr>
        <a:xfrm>
          <a:off x="7581900" y="38101"/>
          <a:ext cx="422762" cy="3915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0</xdr:row>
      <xdr:rowOff>103806</xdr:rowOff>
    </xdr:from>
    <xdr:to>
      <xdr:col>1</xdr:col>
      <xdr:colOff>1007866</xdr:colOff>
      <xdr:row>0</xdr:row>
      <xdr:rowOff>408218</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221" y="103806"/>
          <a:ext cx="950716" cy="30441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3"/>
  <sheetViews>
    <sheetView showGridLines="0" showRowColHeaders="0" zoomScale="82" zoomScaleNormal="82" workbookViewId="0">
      <selection activeCell="R50" sqref="R50"/>
    </sheetView>
  </sheetViews>
  <sheetFormatPr baseColWidth="10" defaultColWidth="2.6640625" defaultRowHeight="12" customHeight="1" x14ac:dyDescent="0.3"/>
  <sheetData>
    <row r="1" spans="1:48" ht="12" customHeight="1" thickTop="1" x14ac:dyDescent="0.3">
      <c r="A1" s="158"/>
      <c r="B1" s="159"/>
      <c r="C1" s="159"/>
      <c r="D1" s="59"/>
      <c r="E1" s="60"/>
      <c r="F1" s="60"/>
      <c r="G1" s="166" t="s">
        <v>793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60"/>
      <c r="AM1" s="60"/>
      <c r="AN1" s="162"/>
      <c r="AO1" s="162"/>
      <c r="AP1" s="162"/>
      <c r="AQ1" s="162"/>
      <c r="AR1" s="162"/>
      <c r="AS1" s="162"/>
      <c r="AT1" s="162"/>
      <c r="AU1" s="162"/>
      <c r="AV1" s="163"/>
    </row>
    <row r="2" spans="1:48" ht="12" customHeight="1" x14ac:dyDescent="0.3">
      <c r="A2" s="160"/>
      <c r="B2" s="161"/>
      <c r="C2" s="161"/>
      <c r="D2" s="57"/>
      <c r="E2" s="57"/>
      <c r="F2" s="5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57"/>
      <c r="AM2" s="57"/>
      <c r="AN2" s="164"/>
      <c r="AO2" s="164"/>
      <c r="AP2" s="164"/>
      <c r="AQ2" s="164"/>
      <c r="AR2" s="164"/>
      <c r="AS2" s="164"/>
      <c r="AT2" s="164"/>
      <c r="AU2" s="164"/>
      <c r="AV2" s="165"/>
    </row>
    <row r="3" spans="1:48" ht="12" customHeight="1" x14ac:dyDescent="0.3">
      <c r="A3" s="160"/>
      <c r="B3" s="161"/>
      <c r="C3" s="161"/>
      <c r="D3" s="57"/>
      <c r="E3" s="57"/>
      <c r="F3" s="5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57"/>
      <c r="AM3" s="57"/>
      <c r="AN3" s="164"/>
      <c r="AO3" s="164"/>
      <c r="AP3" s="164"/>
      <c r="AQ3" s="164"/>
      <c r="AR3" s="164"/>
      <c r="AS3" s="164"/>
      <c r="AT3" s="164"/>
      <c r="AU3" s="164"/>
      <c r="AV3" s="165"/>
    </row>
    <row r="4" spans="1:48" ht="12" customHeight="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61"/>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62"/>
    </row>
    <row r="6" spans="1:48" ht="12" customHeight="1" x14ac:dyDescent="0.3">
      <c r="A6" s="61"/>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62"/>
    </row>
    <row r="7" spans="1:48" ht="12" customHeight="1" x14ac:dyDescent="0.3">
      <c r="A7" s="61"/>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62"/>
    </row>
    <row r="8" spans="1:48" ht="12" customHeight="1" x14ac:dyDescent="0.3">
      <c r="A8" s="61"/>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62"/>
    </row>
    <row r="9" spans="1:48" ht="12" customHeight="1" x14ac:dyDescent="0.3">
      <c r="A9" s="61"/>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62"/>
    </row>
    <row r="10" spans="1:48" ht="12" customHeight="1" x14ac:dyDescent="0.3">
      <c r="A10" s="61"/>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62"/>
    </row>
    <row r="11" spans="1:48" ht="12" customHeight="1" x14ac:dyDescent="0.3">
      <c r="A11" s="61"/>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62"/>
    </row>
    <row r="12" spans="1:48" ht="12" customHeight="1" x14ac:dyDescent="0.3">
      <c r="A12" s="61"/>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62"/>
    </row>
    <row r="15" spans="1:48" ht="12" customHeight="1" x14ac:dyDescent="0.3">
      <c r="A15" s="61"/>
      <c r="B15" s="58"/>
      <c r="C15" s="58"/>
      <c r="D15" s="58"/>
      <c r="E15" s="58"/>
      <c r="F15" s="58"/>
      <c r="G15" s="58"/>
      <c r="H15" s="58"/>
      <c r="I15" s="58"/>
      <c r="J15" s="58"/>
      <c r="K15" s="58"/>
      <c r="L15" s="58"/>
      <c r="M15" s="58"/>
      <c r="N15" s="156" t="s">
        <v>734</v>
      </c>
      <c r="O15" s="157"/>
      <c r="P15" s="157"/>
      <c r="Q15" s="157"/>
      <c r="R15" s="157"/>
      <c r="S15" s="157"/>
      <c r="T15" s="157"/>
      <c r="U15" s="157"/>
      <c r="V15" s="157"/>
      <c r="W15" s="157"/>
      <c r="X15" s="157"/>
      <c r="Y15" s="157"/>
      <c r="Z15" s="157"/>
      <c r="AA15" s="157"/>
      <c r="AB15" s="157"/>
      <c r="AC15" s="157"/>
      <c r="AD15" s="157"/>
      <c r="AE15" s="157"/>
      <c r="AF15" s="157"/>
      <c r="AG15" s="157"/>
      <c r="AH15" s="157"/>
      <c r="AI15" s="157"/>
      <c r="AJ15" s="58"/>
      <c r="AK15" s="58"/>
      <c r="AL15" s="58"/>
      <c r="AM15" s="58"/>
      <c r="AN15" s="58"/>
      <c r="AO15" s="58"/>
      <c r="AP15" s="58"/>
      <c r="AQ15" s="58"/>
      <c r="AR15" s="58"/>
      <c r="AS15" s="58"/>
      <c r="AT15" s="58"/>
      <c r="AU15" s="58"/>
      <c r="AV15" s="62"/>
    </row>
    <row r="16" spans="1:48" ht="12" customHeight="1" x14ac:dyDescent="0.3">
      <c r="A16" s="61"/>
      <c r="B16" s="58"/>
      <c r="C16" s="58"/>
      <c r="D16" s="58"/>
      <c r="E16" s="58"/>
      <c r="F16" s="58"/>
      <c r="G16" s="58"/>
      <c r="H16" s="58"/>
      <c r="I16" s="58"/>
      <c r="J16" s="58"/>
      <c r="K16" s="58"/>
      <c r="L16" s="58"/>
      <c r="M16" s="58"/>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58"/>
      <c r="AK16" s="58"/>
      <c r="AL16" s="58"/>
      <c r="AM16" s="58"/>
      <c r="AN16" s="58"/>
      <c r="AO16" s="58"/>
      <c r="AP16" s="58"/>
      <c r="AQ16" s="58"/>
      <c r="AR16" s="58"/>
      <c r="AS16" s="58"/>
      <c r="AT16" s="58"/>
      <c r="AU16" s="58"/>
      <c r="AV16" s="62"/>
    </row>
    <row r="17" spans="1:48" ht="12" customHeight="1" x14ac:dyDescent="0.3">
      <c r="A17" s="61"/>
      <c r="B17" s="58"/>
      <c r="C17" s="58"/>
      <c r="D17" s="58"/>
      <c r="E17" s="58"/>
      <c r="F17" s="58"/>
      <c r="G17" s="58"/>
      <c r="H17" s="58"/>
      <c r="I17" s="58"/>
      <c r="J17" s="58"/>
      <c r="K17" s="58"/>
      <c r="L17" s="58"/>
      <c r="M17" s="58"/>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58"/>
      <c r="AK17" s="58"/>
      <c r="AL17" s="58"/>
      <c r="AM17" s="58"/>
      <c r="AN17" s="58"/>
      <c r="AO17" s="58"/>
      <c r="AP17" s="58"/>
      <c r="AQ17" s="58"/>
      <c r="AR17" s="58"/>
      <c r="AS17" s="58"/>
      <c r="AT17" s="58"/>
      <c r="AU17" s="58"/>
      <c r="AV17" s="62"/>
    </row>
    <row r="18" spans="1:48" ht="12" customHeight="1" x14ac:dyDescent="0.3">
      <c r="A18" s="61"/>
      <c r="B18" s="58"/>
      <c r="C18" s="58"/>
      <c r="D18" s="58"/>
      <c r="E18" s="58"/>
      <c r="F18" s="58"/>
      <c r="G18" s="58"/>
      <c r="H18" s="58"/>
      <c r="I18" s="58"/>
      <c r="J18" s="58"/>
      <c r="K18" s="58"/>
      <c r="L18" s="58"/>
      <c r="M18" s="58"/>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58"/>
      <c r="AK18" s="58"/>
      <c r="AL18" s="58"/>
      <c r="AM18" s="58"/>
      <c r="AN18" s="58"/>
      <c r="AO18" s="58"/>
      <c r="AP18" s="58"/>
      <c r="AQ18" s="58"/>
      <c r="AR18" s="58"/>
      <c r="AS18" s="58"/>
      <c r="AT18" s="58"/>
      <c r="AU18" s="58"/>
      <c r="AV18" s="62"/>
    </row>
    <row r="19" spans="1:48" ht="12" customHeight="1" x14ac:dyDescent="0.3">
      <c r="A19" s="61"/>
      <c r="B19" s="58"/>
      <c r="C19" s="58"/>
      <c r="D19" s="58"/>
      <c r="E19" s="58"/>
      <c r="F19" s="58"/>
      <c r="G19" s="58"/>
      <c r="H19" s="58"/>
      <c r="I19" s="58"/>
      <c r="J19" s="58"/>
      <c r="K19" s="58"/>
      <c r="L19" s="58"/>
      <c r="M19" s="58"/>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58"/>
      <c r="AK19" s="58"/>
      <c r="AL19" s="58"/>
      <c r="AM19" s="58"/>
      <c r="AN19" s="58"/>
      <c r="AO19" s="58"/>
      <c r="AP19" s="58"/>
      <c r="AQ19" s="58"/>
      <c r="AR19" s="58"/>
      <c r="AS19" s="58"/>
      <c r="AT19" s="58"/>
      <c r="AU19" s="58"/>
      <c r="AV19" s="62"/>
    </row>
    <row r="20" spans="1:48" ht="12" customHeight="1" x14ac:dyDescent="0.3">
      <c r="A20" s="61"/>
      <c r="B20" s="58"/>
      <c r="C20" s="58"/>
      <c r="D20" s="58"/>
      <c r="E20" s="58"/>
      <c r="F20" s="58"/>
      <c r="G20" s="58"/>
      <c r="H20" s="58"/>
      <c r="I20" s="58"/>
      <c r="J20" s="58"/>
      <c r="K20" s="58"/>
      <c r="L20" s="58"/>
      <c r="M20" s="58"/>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58"/>
      <c r="AK20" s="58"/>
      <c r="AL20" s="58"/>
      <c r="AM20" s="58"/>
      <c r="AN20" s="58"/>
      <c r="AO20" s="58"/>
      <c r="AP20" s="58"/>
      <c r="AQ20" s="58"/>
      <c r="AR20" s="58"/>
      <c r="AS20" s="58"/>
      <c r="AT20" s="58"/>
      <c r="AU20" s="58"/>
      <c r="AV20" s="62"/>
    </row>
    <row r="21" spans="1:48" ht="12" customHeight="1" x14ac:dyDescent="0.3">
      <c r="A21" s="61"/>
      <c r="B21" s="58"/>
      <c r="C21" s="58"/>
      <c r="D21" s="58"/>
      <c r="E21" s="58"/>
      <c r="F21" s="58"/>
      <c r="G21" s="58"/>
      <c r="H21" s="58"/>
      <c r="I21" s="58"/>
      <c r="J21" s="58"/>
      <c r="K21" s="58"/>
      <c r="L21" s="58"/>
      <c r="M21" s="58"/>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58"/>
      <c r="AK21" s="58"/>
      <c r="AL21" s="58"/>
      <c r="AM21" s="58"/>
      <c r="AN21" s="58"/>
      <c r="AO21" s="58"/>
      <c r="AP21" s="58"/>
      <c r="AQ21" s="58"/>
      <c r="AR21" s="58"/>
      <c r="AS21" s="58"/>
      <c r="AT21" s="58"/>
      <c r="AU21" s="58"/>
      <c r="AV21" s="62"/>
    </row>
    <row r="22" spans="1:48" ht="12" customHeight="1" x14ac:dyDescent="0.3">
      <c r="A22" s="61"/>
      <c r="B22" s="58"/>
      <c r="C22" s="58"/>
      <c r="D22" s="58"/>
      <c r="E22" s="58"/>
      <c r="F22" s="58"/>
      <c r="G22" s="58"/>
      <c r="H22" s="58"/>
      <c r="I22" s="58"/>
      <c r="J22" s="58"/>
      <c r="K22" s="58"/>
      <c r="L22" s="58"/>
      <c r="M22" s="58"/>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58"/>
      <c r="AK22" s="58"/>
      <c r="AL22" s="58"/>
      <c r="AM22" s="58"/>
      <c r="AN22" s="58"/>
      <c r="AO22" s="58"/>
      <c r="AP22" s="58"/>
      <c r="AQ22" s="58"/>
      <c r="AR22" s="58"/>
      <c r="AS22" s="58"/>
      <c r="AT22" s="58"/>
      <c r="AU22" s="58"/>
      <c r="AV22" s="62"/>
    </row>
    <row r="23" spans="1:48" ht="12" customHeight="1" x14ac:dyDescent="0.3">
      <c r="A23" s="61"/>
      <c r="B23" s="58"/>
      <c r="C23" s="58"/>
      <c r="D23" s="58"/>
      <c r="E23" s="58"/>
      <c r="F23" s="58"/>
      <c r="G23" s="58"/>
      <c r="H23" s="58"/>
      <c r="I23" s="58"/>
      <c r="J23" s="58"/>
      <c r="K23" s="58"/>
      <c r="L23" s="58"/>
      <c r="M23" s="58"/>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58"/>
      <c r="AK23" s="58"/>
      <c r="AL23" s="58"/>
      <c r="AM23" s="58"/>
      <c r="AN23" s="58"/>
      <c r="AO23" s="58"/>
      <c r="AP23" s="58"/>
      <c r="AQ23" s="58"/>
      <c r="AR23" s="58"/>
      <c r="AS23" s="58"/>
      <c r="AT23" s="58"/>
      <c r="AU23" s="58"/>
      <c r="AV23" s="62"/>
    </row>
    <row r="24" spans="1:48" ht="12" customHeight="1" x14ac:dyDescent="0.3">
      <c r="A24" s="61"/>
      <c r="B24" s="58"/>
      <c r="C24" s="58"/>
      <c r="D24" s="58"/>
      <c r="E24" s="58"/>
      <c r="F24" s="58"/>
      <c r="G24" s="58"/>
      <c r="H24" s="58"/>
      <c r="I24" s="58"/>
      <c r="J24" s="58"/>
      <c r="K24" s="58"/>
      <c r="L24" s="58"/>
      <c r="M24" s="58"/>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58"/>
      <c r="AK24" s="58"/>
      <c r="AL24" s="58"/>
      <c r="AM24" s="58"/>
      <c r="AN24" s="58"/>
      <c r="AO24" s="58"/>
      <c r="AP24" s="58"/>
      <c r="AQ24" s="58"/>
      <c r="AR24" s="58"/>
      <c r="AS24" s="58"/>
      <c r="AT24" s="58"/>
      <c r="AU24" s="58"/>
      <c r="AV24" s="62"/>
    </row>
    <row r="25" spans="1:4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48" ht="12" customHeight="1" x14ac:dyDescent="0.3">
      <c r="A26" s="61"/>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62"/>
    </row>
    <row r="27" spans="1:48" ht="12" customHeight="1" x14ac:dyDescent="0.3">
      <c r="A27" s="61"/>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62"/>
    </row>
    <row r="28" spans="1:48" ht="12" customHeight="1" x14ac:dyDescent="0.3">
      <c r="A28" s="61"/>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62"/>
    </row>
    <row r="29" spans="1:48" ht="12" customHeight="1" x14ac:dyDescent="0.3">
      <c r="A29" s="61"/>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62"/>
    </row>
    <row r="30" spans="1:48" ht="12" customHeight="1" x14ac:dyDescent="0.3">
      <c r="A30" s="6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row>
    <row r="31" spans="1:48" ht="12" customHeight="1" x14ac:dyDescent="0.3">
      <c r="A31" s="61"/>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2" spans="1:48" ht="12" customHeight="1" x14ac:dyDescent="0.3">
      <c r="A32" s="61"/>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62"/>
    </row>
    <row r="33" spans="1:48" ht="12" customHeight="1" x14ac:dyDescent="0.3">
      <c r="A33" s="61"/>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62"/>
    </row>
    <row r="34" spans="1:48" ht="12"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62"/>
    </row>
    <row r="35" spans="1:48" ht="12" customHeight="1" x14ac:dyDescent="0.3">
      <c r="A35" s="61"/>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62"/>
    </row>
    <row r="36" spans="1:48" ht="12" customHeight="1" x14ac:dyDescent="0.3">
      <c r="A36" s="61"/>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62"/>
    </row>
    <row r="37" spans="1:48" ht="12" customHeight="1" x14ac:dyDescent="0.3">
      <c r="A37" s="61"/>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62"/>
    </row>
    <row r="38" spans="1:48" ht="12" customHeight="1" x14ac:dyDescent="0.3">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62"/>
    </row>
    <row r="39" spans="1:48" ht="12" customHeight="1" x14ac:dyDescent="0.3">
      <c r="A39" s="61"/>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62"/>
    </row>
    <row r="40" spans="1:48" ht="12" customHeight="1" x14ac:dyDescent="0.3">
      <c r="A40" s="153"/>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5"/>
    </row>
    <row r="41" spans="1:48" ht="12" customHeight="1" x14ac:dyDescent="0.3">
      <c r="A41" s="6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62"/>
    </row>
    <row r="42" spans="1:48" ht="12" customHeight="1" thickBot="1" x14ac:dyDescent="0.35">
      <c r="A42" s="63"/>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5"/>
    </row>
    <row r="43" spans="1:48" ht="12" customHeight="1" thickTop="1" x14ac:dyDescent="0.3"/>
  </sheetData>
  <sheetProtection sheet="1" objects="1" scenarios="1"/>
  <mergeCells count="5">
    <mergeCell ref="A40:AV40"/>
    <mergeCell ref="N15:AI24"/>
    <mergeCell ref="A1:C3"/>
    <mergeCell ref="AN1:AV3"/>
    <mergeCell ref="G1:AK3"/>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Q7165"/>
  <sheetViews>
    <sheetView showGridLines="0" showRowColHeaders="0" showZeros="0" zoomScaleNormal="100" workbookViewId="0">
      <pane ySplit="3" topLeftCell="A7" activePane="bottomLeft" state="frozen"/>
      <selection pane="bottomLeft" activeCell="B16" sqref="B16:AU17"/>
    </sheetView>
  </sheetViews>
  <sheetFormatPr baseColWidth="10" defaultColWidth="2.6640625" defaultRowHeight="12" customHeight="1" x14ac:dyDescent="0.3"/>
  <cols>
    <col min="1" max="31" width="2.6640625" style="3"/>
    <col min="32" max="32" width="2.6640625" style="3" customWidth="1"/>
    <col min="33" max="48" width="2.6640625" style="3"/>
  </cols>
  <sheetData>
    <row r="1" spans="1:48" ht="12" customHeight="1" thickTop="1" x14ac:dyDescent="0.3">
      <c r="A1" s="158"/>
      <c r="B1" s="159"/>
      <c r="C1" s="159"/>
      <c r="D1" s="256">
        <f>'Page de garde'!D1:AM3</f>
        <v>0</v>
      </c>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630" t="s">
        <v>795</v>
      </c>
      <c r="AO1" s="234"/>
      <c r="AP1" s="234"/>
      <c r="AQ1" s="234"/>
      <c r="AR1" s="234"/>
      <c r="AS1" s="234"/>
      <c r="AT1" s="234"/>
      <c r="AU1" s="234"/>
      <c r="AV1" s="235"/>
    </row>
    <row r="2" spans="1:48"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515"/>
      <c r="AO2" s="237"/>
      <c r="AP2" s="237"/>
      <c r="AQ2" s="237"/>
      <c r="AR2" s="237"/>
      <c r="AS2" s="237"/>
      <c r="AT2" s="237"/>
      <c r="AU2" s="237"/>
      <c r="AV2" s="238"/>
    </row>
    <row r="3" spans="1:48"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516"/>
      <c r="AO3" s="517"/>
      <c r="AP3" s="517"/>
      <c r="AQ3" s="517"/>
      <c r="AR3" s="517"/>
      <c r="AS3" s="517"/>
      <c r="AT3" s="517"/>
      <c r="AU3" s="517"/>
      <c r="AV3" s="518"/>
    </row>
    <row r="4" spans="1:48"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268"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48" ht="12" customHeight="1" x14ac:dyDescent="0.3">
      <c r="A6" s="268"/>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48" ht="12" customHeight="1" thickBot="1" x14ac:dyDescent="0.35">
      <c r="A7" s="268"/>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61"/>
      <c r="B8" s="315" t="str">
        <f>CONCATENATE(Identification!B10)</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62"/>
      <c r="AV8" s="62"/>
    </row>
    <row r="9" spans="1:48"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62"/>
    </row>
    <row r="10" spans="1:48"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62"/>
    </row>
    <row r="11" spans="1:48" ht="12" customHeight="1" x14ac:dyDescent="0.3">
      <c r="A11" s="6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63"/>
      <c r="AV11" s="62"/>
    </row>
    <row r="12" spans="1:48" ht="12" customHeight="1" thickBot="1" x14ac:dyDescent="0.35">
      <c r="A12" s="61"/>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64"/>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8"/>
      <c r="AV14" s="62"/>
    </row>
    <row r="15" spans="1:48" ht="12" customHeight="1" x14ac:dyDescent="0.3">
      <c r="A15" s="61"/>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62"/>
    </row>
    <row r="16" spans="1:48" ht="12" customHeight="1" x14ac:dyDescent="0.3">
      <c r="A16" s="61"/>
      <c r="B16" s="489" t="s">
        <v>86</v>
      </c>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62"/>
    </row>
    <row r="17" spans="1:48" ht="12" customHeight="1" x14ac:dyDescent="0.3">
      <c r="A17" s="61"/>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62"/>
    </row>
    <row r="18" spans="1:48" ht="12" customHeight="1" x14ac:dyDescent="0.3">
      <c r="A18" s="61"/>
      <c r="B18" s="58"/>
      <c r="C18" s="119"/>
      <c r="D18" s="58"/>
      <c r="E18" s="119"/>
      <c r="F18" s="58"/>
      <c r="G18" s="119"/>
      <c r="H18" s="58"/>
      <c r="I18" s="119"/>
      <c r="J18" s="58"/>
      <c r="K18" s="119"/>
      <c r="L18" s="58"/>
      <c r="M18" s="58"/>
      <c r="N18" s="58"/>
      <c r="O18" s="58"/>
      <c r="P18" s="58"/>
      <c r="Q18" s="58"/>
      <c r="R18" s="58"/>
      <c r="S18" s="58"/>
      <c r="T18" s="58"/>
      <c r="U18" s="58"/>
      <c r="V18" s="58"/>
      <c r="W18" s="525" t="s">
        <v>98</v>
      </c>
      <c r="X18" s="526"/>
      <c r="Y18" s="526"/>
      <c r="Z18" s="526"/>
      <c r="AA18" s="526"/>
      <c r="AB18" s="526"/>
      <c r="AC18" s="526"/>
      <c r="AD18" s="527"/>
      <c r="AE18" s="119"/>
      <c r="AF18" s="119"/>
      <c r="AG18" s="119"/>
      <c r="AH18" s="119"/>
      <c r="AI18" s="119"/>
      <c r="AJ18" s="119"/>
      <c r="AK18" s="119"/>
      <c r="AL18" s="119"/>
      <c r="AM18" s="119"/>
      <c r="AN18" s="119"/>
      <c r="AO18" s="119"/>
      <c r="AP18" s="119"/>
      <c r="AQ18" s="119"/>
      <c r="AR18" s="119"/>
      <c r="AS18" s="119"/>
      <c r="AT18" s="119"/>
      <c r="AU18" s="119"/>
      <c r="AV18" s="62"/>
    </row>
    <row r="19" spans="1:48" ht="12" customHeight="1" x14ac:dyDescent="0.3">
      <c r="A19" s="61"/>
      <c r="B19" s="58"/>
      <c r="C19" s="119"/>
      <c r="D19" s="58"/>
      <c r="E19" s="119"/>
      <c r="F19" s="58"/>
      <c r="G19" s="119"/>
      <c r="H19" s="58"/>
      <c r="I19" s="119"/>
      <c r="J19" s="58"/>
      <c r="K19" s="119"/>
      <c r="L19" s="58"/>
      <c r="M19" s="58"/>
      <c r="N19" s="58"/>
      <c r="O19" s="58"/>
      <c r="P19" s="58"/>
      <c r="Q19" s="58"/>
      <c r="R19" s="58"/>
      <c r="S19" s="58"/>
      <c r="T19" s="58"/>
      <c r="U19" s="58"/>
      <c r="V19" s="58"/>
      <c r="W19" s="528"/>
      <c r="X19" s="529"/>
      <c r="Y19" s="529"/>
      <c r="Z19" s="529"/>
      <c r="AA19" s="529"/>
      <c r="AB19" s="529"/>
      <c r="AC19" s="529"/>
      <c r="AD19" s="530"/>
      <c r="AE19" s="119"/>
      <c r="AF19" s="119"/>
      <c r="AG19" s="119"/>
      <c r="AH19" s="119"/>
      <c r="AI19" s="119"/>
      <c r="AJ19" s="119"/>
      <c r="AK19" s="119"/>
      <c r="AL19" s="119"/>
      <c r="AM19" s="119"/>
      <c r="AN19" s="119"/>
      <c r="AO19" s="119"/>
      <c r="AP19" s="119"/>
      <c r="AQ19" s="119"/>
      <c r="AR19" s="119"/>
      <c r="AS19" s="119"/>
      <c r="AT19" s="119"/>
      <c r="AU19" s="119"/>
      <c r="AV19" s="62"/>
    </row>
    <row r="20" spans="1:48" ht="7.5" customHeight="1" x14ac:dyDescent="0.3">
      <c r="A20" s="61"/>
      <c r="B20" s="58"/>
      <c r="C20" s="119"/>
      <c r="D20" s="58"/>
      <c r="E20" s="119"/>
      <c r="F20" s="58"/>
      <c r="G20" s="119"/>
      <c r="H20" s="58"/>
      <c r="I20" s="119"/>
      <c r="J20" s="58"/>
      <c r="K20" s="119"/>
      <c r="L20" s="58"/>
      <c r="M20" s="58"/>
      <c r="N20" s="58"/>
      <c r="O20" s="58"/>
      <c r="P20" s="58"/>
      <c r="Q20" s="58"/>
      <c r="R20" s="58"/>
      <c r="S20" s="58"/>
      <c r="T20" s="58"/>
      <c r="U20" s="58"/>
      <c r="V20" s="58"/>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62"/>
    </row>
    <row r="21" spans="1:48" ht="12" customHeight="1" x14ac:dyDescent="0.3">
      <c r="A21" s="61"/>
      <c r="B21" s="58"/>
      <c r="C21" s="119"/>
      <c r="D21" s="58"/>
      <c r="E21" s="119"/>
      <c r="F21" s="58"/>
      <c r="G21" s="119"/>
      <c r="H21" s="58"/>
      <c r="I21" s="119"/>
      <c r="J21" s="58"/>
      <c r="K21" s="119"/>
      <c r="L21" s="58"/>
      <c r="M21" s="645" t="s">
        <v>87</v>
      </c>
      <c r="N21" s="646"/>
      <c r="O21" s="646"/>
      <c r="P21" s="646"/>
      <c r="Q21" s="646"/>
      <c r="R21" s="646"/>
      <c r="S21" s="646"/>
      <c r="T21" s="647"/>
      <c r="U21" s="58"/>
      <c r="V21" s="58"/>
      <c r="W21" s="633"/>
      <c r="X21" s="634"/>
      <c r="Y21" s="634"/>
      <c r="Z21" s="634"/>
      <c r="AA21" s="634"/>
      <c r="AB21" s="634"/>
      <c r="AC21" s="634"/>
      <c r="AD21" s="635"/>
      <c r="AE21" s="119"/>
      <c r="AF21" s="631" t="s">
        <v>684</v>
      </c>
      <c r="AG21" s="631"/>
      <c r="AH21" s="631"/>
      <c r="AI21" s="631"/>
      <c r="AJ21" s="631"/>
      <c r="AK21" s="631"/>
      <c r="AL21" s="631"/>
      <c r="AM21" s="631"/>
      <c r="AN21" s="631"/>
      <c r="AO21" s="631"/>
      <c r="AP21" s="632" t="str">
        <f>IF(ISERROR(W21/Objectifs!AB28),"remplir objectifs",W21/Objectifs!AB28)</f>
        <v>remplir objectifs</v>
      </c>
      <c r="AQ21" s="632"/>
      <c r="AR21" s="632"/>
      <c r="AS21" s="632"/>
      <c r="AT21" s="632"/>
      <c r="AU21" s="119"/>
      <c r="AV21" s="62"/>
    </row>
    <row r="22" spans="1:48" ht="12" customHeight="1" x14ac:dyDescent="0.3">
      <c r="A22" s="61"/>
      <c r="B22" s="58"/>
      <c r="C22" s="119"/>
      <c r="D22" s="58"/>
      <c r="E22" s="119"/>
      <c r="F22" s="58"/>
      <c r="G22" s="119"/>
      <c r="H22" s="58"/>
      <c r="I22" s="119"/>
      <c r="J22" s="58"/>
      <c r="K22" s="119"/>
      <c r="L22" s="58"/>
      <c r="M22" s="648"/>
      <c r="N22" s="649"/>
      <c r="O22" s="649"/>
      <c r="P22" s="649"/>
      <c r="Q22" s="649"/>
      <c r="R22" s="649"/>
      <c r="S22" s="649"/>
      <c r="T22" s="650"/>
      <c r="U22" s="58"/>
      <c r="V22" s="58"/>
      <c r="W22" s="636"/>
      <c r="X22" s="637"/>
      <c r="Y22" s="637"/>
      <c r="Z22" s="637"/>
      <c r="AA22" s="637"/>
      <c r="AB22" s="637"/>
      <c r="AC22" s="637"/>
      <c r="AD22" s="638"/>
      <c r="AE22" s="119"/>
      <c r="AF22" s="631"/>
      <c r="AG22" s="631"/>
      <c r="AH22" s="631"/>
      <c r="AI22" s="631"/>
      <c r="AJ22" s="631"/>
      <c r="AK22" s="631"/>
      <c r="AL22" s="631"/>
      <c r="AM22" s="631"/>
      <c r="AN22" s="631"/>
      <c r="AO22" s="631"/>
      <c r="AP22" s="632"/>
      <c r="AQ22" s="632"/>
      <c r="AR22" s="632"/>
      <c r="AS22" s="632"/>
      <c r="AT22" s="632"/>
      <c r="AU22" s="119"/>
      <c r="AV22" s="62"/>
    </row>
    <row r="23" spans="1:48" ht="7.5" customHeight="1" x14ac:dyDescent="0.3">
      <c r="A23" s="61"/>
      <c r="B23" s="58"/>
      <c r="C23" s="119"/>
      <c r="D23" s="58"/>
      <c r="E23" s="119"/>
      <c r="F23" s="58"/>
      <c r="G23" s="119"/>
      <c r="H23" s="58"/>
      <c r="I23" s="119"/>
      <c r="J23" s="58"/>
      <c r="K23" s="119"/>
      <c r="L23" s="58"/>
      <c r="M23" s="58"/>
      <c r="N23" s="58"/>
      <c r="O23" s="58"/>
      <c r="P23" s="58"/>
      <c r="Q23" s="58"/>
      <c r="R23" s="58"/>
      <c r="S23" s="58"/>
      <c r="T23" s="58"/>
      <c r="U23" s="58"/>
      <c r="V23" s="58"/>
      <c r="W23" s="58"/>
      <c r="X23" s="58"/>
      <c r="Y23" s="58"/>
      <c r="Z23" s="58"/>
      <c r="AA23" s="58"/>
      <c r="AB23" s="58"/>
      <c r="AC23" s="58"/>
      <c r="AD23" s="58"/>
      <c r="AE23" s="119"/>
      <c r="AF23" s="119"/>
      <c r="AG23" s="119"/>
      <c r="AH23" s="58"/>
      <c r="AI23" s="58"/>
      <c r="AJ23" s="119"/>
      <c r="AK23" s="119"/>
      <c r="AL23" s="119"/>
      <c r="AM23" s="119"/>
      <c r="AN23" s="119"/>
      <c r="AO23" s="119"/>
      <c r="AP23" s="119"/>
      <c r="AQ23" s="119"/>
      <c r="AR23" s="119"/>
      <c r="AS23" s="119"/>
      <c r="AT23" s="119"/>
      <c r="AU23" s="119"/>
      <c r="AV23" s="62"/>
    </row>
    <row r="24" spans="1:48" ht="12" customHeight="1" x14ac:dyDescent="0.3">
      <c r="A24" s="61"/>
      <c r="B24" s="58"/>
      <c r="C24" s="119"/>
      <c r="D24" s="58"/>
      <c r="E24" s="119"/>
      <c r="F24" s="58"/>
      <c r="G24" s="119"/>
      <c r="H24" s="58"/>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62"/>
    </row>
    <row r="25" spans="1:48" ht="12" customHeight="1" x14ac:dyDescent="0.3">
      <c r="A25" s="61"/>
      <c r="B25" s="58"/>
      <c r="C25" s="119"/>
      <c r="D25" s="58"/>
      <c r="E25" s="119"/>
      <c r="F25" s="58"/>
      <c r="G25" s="119"/>
      <c r="H25" s="58"/>
      <c r="I25" s="119"/>
      <c r="J25" s="58"/>
      <c r="K25" s="119"/>
      <c r="L25" s="58"/>
      <c r="M25" s="531" t="str">
        <f>Z51</f>
        <v>Subvention demandée</v>
      </c>
      <c r="N25" s="532"/>
      <c r="O25" s="532"/>
      <c r="P25" s="532"/>
      <c r="Q25" s="532"/>
      <c r="R25" s="532"/>
      <c r="S25" s="532"/>
      <c r="T25" s="533"/>
      <c r="U25" s="58"/>
      <c r="V25" s="58"/>
      <c r="W25" s="639"/>
      <c r="X25" s="640"/>
      <c r="Y25" s="640"/>
      <c r="Z25" s="640"/>
      <c r="AA25" s="640"/>
      <c r="AB25" s="640"/>
      <c r="AC25" s="640"/>
      <c r="AD25" s="641"/>
      <c r="AE25" s="119"/>
      <c r="AF25" s="617" t="e">
        <f>W25/$W$21</f>
        <v>#DIV/0!</v>
      </c>
      <c r="AG25" s="618"/>
      <c r="AH25" s="618"/>
      <c r="AI25" s="619"/>
      <c r="AJ25" s="119"/>
      <c r="AK25" s="119"/>
      <c r="AL25" s="119"/>
      <c r="AM25" s="119"/>
      <c r="AN25" s="119"/>
      <c r="AO25" s="119"/>
      <c r="AP25" s="119"/>
      <c r="AQ25" s="119"/>
      <c r="AR25" s="119"/>
      <c r="AS25" s="119"/>
      <c r="AT25" s="119"/>
      <c r="AU25" s="119"/>
      <c r="AV25" s="62"/>
    </row>
    <row r="26" spans="1:48" ht="7.5" customHeight="1" x14ac:dyDescent="0.3">
      <c r="A26" s="61"/>
      <c r="B26" s="58"/>
      <c r="C26" s="119"/>
      <c r="D26" s="58"/>
      <c r="E26" s="119"/>
      <c r="F26" s="58"/>
      <c r="G26" s="119"/>
      <c r="H26" s="58"/>
      <c r="I26" s="119"/>
      <c r="J26" s="58"/>
      <c r="K26" s="119"/>
      <c r="L26" s="58"/>
      <c r="M26" s="534"/>
      <c r="N26" s="535"/>
      <c r="O26" s="535"/>
      <c r="P26" s="535"/>
      <c r="Q26" s="535"/>
      <c r="R26" s="535"/>
      <c r="S26" s="535"/>
      <c r="T26" s="536"/>
      <c r="U26" s="58"/>
      <c r="V26" s="58"/>
      <c r="W26" s="642"/>
      <c r="X26" s="643"/>
      <c r="Y26" s="643"/>
      <c r="Z26" s="643"/>
      <c r="AA26" s="643"/>
      <c r="AB26" s="643"/>
      <c r="AC26" s="643"/>
      <c r="AD26" s="644"/>
      <c r="AE26" s="119"/>
      <c r="AF26" s="620"/>
      <c r="AG26" s="621"/>
      <c r="AH26" s="621"/>
      <c r="AI26" s="622"/>
      <c r="AJ26" s="119"/>
      <c r="AK26" s="119"/>
      <c r="AL26" s="119"/>
      <c r="AM26" s="119"/>
      <c r="AN26" s="119"/>
      <c r="AO26" s="119"/>
      <c r="AP26" s="119"/>
      <c r="AQ26" s="119"/>
      <c r="AR26" s="119"/>
      <c r="AS26" s="119"/>
      <c r="AT26" s="119"/>
      <c r="AU26" s="119"/>
      <c r="AV26" s="62"/>
    </row>
    <row r="27" spans="1:48" ht="12" customHeight="1" x14ac:dyDescent="0.3">
      <c r="A27" s="61"/>
      <c r="B27" s="58"/>
      <c r="C27" s="119"/>
      <c r="D27" s="58"/>
      <c r="E27" s="119"/>
      <c r="F27" s="58"/>
      <c r="G27" s="119"/>
      <c r="H27" s="58"/>
      <c r="I27" s="119"/>
      <c r="J27" s="58"/>
      <c r="K27" s="119"/>
      <c r="L27" s="58"/>
      <c r="M27" s="119"/>
      <c r="N27" s="119"/>
      <c r="O27" s="119"/>
      <c r="P27" s="119"/>
      <c r="Q27" s="119"/>
      <c r="R27" s="119"/>
      <c r="S27" s="119"/>
      <c r="T27" s="119"/>
      <c r="U27" s="58"/>
      <c r="V27" s="58"/>
      <c r="W27" s="119"/>
      <c r="X27" s="119"/>
      <c r="Y27" s="119"/>
      <c r="Z27" s="119"/>
      <c r="AA27" s="119"/>
      <c r="AB27" s="119"/>
      <c r="AC27" s="119"/>
      <c r="AD27" s="119"/>
      <c r="AE27" s="119"/>
      <c r="AF27" s="112"/>
      <c r="AG27" s="112"/>
      <c r="AH27" s="112"/>
      <c r="AI27" s="112"/>
      <c r="AJ27" s="119"/>
      <c r="AK27" s="119"/>
      <c r="AL27" s="119"/>
      <c r="AM27" s="119"/>
      <c r="AN27" s="119"/>
      <c r="AO27" s="119"/>
      <c r="AP27" s="119"/>
      <c r="AQ27" s="119"/>
      <c r="AR27" s="119"/>
      <c r="AS27" s="119"/>
      <c r="AT27" s="119"/>
      <c r="AU27" s="119"/>
      <c r="AV27" s="62"/>
    </row>
    <row r="28" spans="1:48" ht="12" customHeight="1" x14ac:dyDescent="0.3">
      <c r="A28" s="61"/>
      <c r="B28" s="58"/>
      <c r="C28" s="119"/>
      <c r="D28" s="58"/>
      <c r="E28" s="119"/>
      <c r="F28" s="58"/>
      <c r="G28" s="119"/>
      <c r="H28" s="58"/>
      <c r="I28" s="119"/>
      <c r="J28" s="58"/>
      <c r="K28" s="119"/>
      <c r="L28" s="58"/>
      <c r="M28" s="496" t="s">
        <v>88</v>
      </c>
      <c r="N28" s="497"/>
      <c r="O28" s="497"/>
      <c r="P28" s="497"/>
      <c r="Q28" s="497"/>
      <c r="R28" s="497"/>
      <c r="S28" s="497"/>
      <c r="T28" s="498"/>
      <c r="U28" s="58"/>
      <c r="V28" s="58"/>
      <c r="W28" s="519">
        <v>0</v>
      </c>
      <c r="X28" s="520"/>
      <c r="Y28" s="520"/>
      <c r="Z28" s="520"/>
      <c r="AA28" s="520"/>
      <c r="AB28" s="520"/>
      <c r="AC28" s="520"/>
      <c r="AD28" s="521"/>
      <c r="AE28" s="119"/>
      <c r="AF28" s="623" t="e">
        <f>W28/$W$21</f>
        <v>#DIV/0!</v>
      </c>
      <c r="AG28" s="624"/>
      <c r="AH28" s="624"/>
      <c r="AI28" s="625"/>
      <c r="AJ28" s="119"/>
      <c r="AK28" s="119"/>
      <c r="AL28" s="119"/>
      <c r="AM28" s="119"/>
      <c r="AN28" s="119"/>
      <c r="AO28" s="119"/>
      <c r="AP28" s="119"/>
      <c r="AQ28" s="119"/>
      <c r="AR28" s="119"/>
      <c r="AS28" s="119"/>
      <c r="AT28" s="119"/>
      <c r="AU28" s="119"/>
      <c r="AV28" s="62"/>
    </row>
    <row r="29" spans="1:48" ht="7.5" customHeight="1" x14ac:dyDescent="0.3">
      <c r="A29" s="61"/>
      <c r="B29" s="58"/>
      <c r="C29" s="119"/>
      <c r="D29" s="58"/>
      <c r="E29" s="119"/>
      <c r="F29" s="58"/>
      <c r="G29" s="119"/>
      <c r="H29" s="58"/>
      <c r="I29" s="119"/>
      <c r="J29" s="58"/>
      <c r="K29" s="119"/>
      <c r="L29" s="58"/>
      <c r="M29" s="499"/>
      <c r="N29" s="500"/>
      <c r="O29" s="500"/>
      <c r="P29" s="500"/>
      <c r="Q29" s="500"/>
      <c r="R29" s="500"/>
      <c r="S29" s="500"/>
      <c r="T29" s="501"/>
      <c r="U29" s="58"/>
      <c r="V29" s="58"/>
      <c r="W29" s="522"/>
      <c r="X29" s="523"/>
      <c r="Y29" s="523"/>
      <c r="Z29" s="523"/>
      <c r="AA29" s="523"/>
      <c r="AB29" s="523"/>
      <c r="AC29" s="523"/>
      <c r="AD29" s="524"/>
      <c r="AE29" s="119"/>
      <c r="AF29" s="626"/>
      <c r="AG29" s="627"/>
      <c r="AH29" s="627"/>
      <c r="AI29" s="628"/>
      <c r="AJ29" s="119"/>
      <c r="AK29" s="119"/>
      <c r="AL29" s="119"/>
      <c r="AM29" s="119"/>
      <c r="AN29" s="119"/>
      <c r="AO29" s="119"/>
      <c r="AP29" s="119"/>
      <c r="AQ29" s="119"/>
      <c r="AR29" s="119"/>
      <c r="AS29" s="119"/>
      <c r="AT29" s="119"/>
      <c r="AU29" s="119"/>
      <c r="AV29" s="62"/>
    </row>
    <row r="30" spans="1:48" ht="12" customHeight="1" x14ac:dyDescent="0.3">
      <c r="A30" s="61"/>
      <c r="B30" s="58"/>
      <c r="C30" s="119"/>
      <c r="D30" s="58"/>
      <c r="E30" s="119"/>
      <c r="F30" s="58"/>
      <c r="G30" s="119"/>
      <c r="H30" s="58"/>
      <c r="I30" s="119"/>
      <c r="J30" s="58"/>
      <c r="K30" s="119"/>
      <c r="L30" s="58"/>
      <c r="M30" s="120"/>
      <c r="N30" s="120"/>
      <c r="O30" s="120"/>
      <c r="P30" s="120"/>
      <c r="Q30" s="120"/>
      <c r="R30" s="120"/>
      <c r="S30" s="120"/>
      <c r="T30" s="120"/>
      <c r="U30" s="58"/>
      <c r="V30" s="58"/>
      <c r="W30" s="120"/>
      <c r="X30" s="120"/>
      <c r="Y30" s="120"/>
      <c r="Z30" s="120"/>
      <c r="AA30" s="120"/>
      <c r="AB30" s="120"/>
      <c r="AC30" s="120"/>
      <c r="AD30" s="120"/>
      <c r="AE30" s="119"/>
      <c r="AF30" s="112"/>
      <c r="AG30" s="112"/>
      <c r="AH30" s="112"/>
      <c r="AI30" s="112"/>
      <c r="AJ30" s="119"/>
      <c r="AK30" s="119"/>
      <c r="AL30" s="119"/>
      <c r="AM30" s="119"/>
      <c r="AN30" s="119"/>
      <c r="AO30" s="119"/>
      <c r="AP30" s="119"/>
      <c r="AQ30" s="119"/>
      <c r="AR30" s="119"/>
      <c r="AS30" s="119"/>
      <c r="AT30" s="119"/>
      <c r="AU30" s="119"/>
      <c r="AV30" s="62"/>
    </row>
    <row r="31" spans="1:48" ht="12" customHeight="1" x14ac:dyDescent="0.3">
      <c r="A31" s="61"/>
      <c r="B31" s="58"/>
      <c r="C31" s="119"/>
      <c r="D31" s="58"/>
      <c r="E31" s="119"/>
      <c r="F31" s="58"/>
      <c r="G31" s="119"/>
      <c r="H31" s="58"/>
      <c r="I31" s="119"/>
      <c r="J31" s="121"/>
      <c r="K31" s="122"/>
      <c r="L31" s="121"/>
      <c r="M31" s="502" t="s">
        <v>89</v>
      </c>
      <c r="N31" s="502"/>
      <c r="O31" s="502"/>
      <c r="P31" s="502"/>
      <c r="Q31" s="502"/>
      <c r="R31" s="502"/>
      <c r="S31" s="502"/>
      <c r="T31" s="502"/>
      <c r="U31" s="121"/>
      <c r="V31" s="121"/>
      <c r="W31" s="654" t="str">
        <f>AO73</f>
        <v>Gratuité demandée</v>
      </c>
      <c r="X31" s="502"/>
      <c r="Y31" s="502"/>
      <c r="Z31" s="502"/>
      <c r="AA31" s="502"/>
      <c r="AB31" s="502"/>
      <c r="AC31" s="502"/>
      <c r="AD31" s="502"/>
      <c r="AE31" s="122"/>
      <c r="AF31" s="629" t="e">
        <f>W31/$W$21</f>
        <v>#VALUE!</v>
      </c>
      <c r="AG31" s="629"/>
      <c r="AH31" s="629"/>
      <c r="AI31" s="629"/>
      <c r="AJ31" s="122"/>
      <c r="AK31" s="122"/>
      <c r="AL31" s="122"/>
      <c r="AM31" s="119"/>
      <c r="AN31" s="119"/>
      <c r="AO31" s="119"/>
      <c r="AP31" s="119"/>
      <c r="AQ31" s="119"/>
      <c r="AR31" s="119"/>
      <c r="AS31" s="119"/>
      <c r="AT31" s="119"/>
      <c r="AU31" s="119"/>
      <c r="AV31" s="62"/>
    </row>
    <row r="32" spans="1:48" ht="7.5" customHeight="1" x14ac:dyDescent="0.3">
      <c r="A32" s="61"/>
      <c r="B32" s="58"/>
      <c r="C32" s="119"/>
      <c r="D32" s="58"/>
      <c r="E32" s="119"/>
      <c r="F32" s="58"/>
      <c r="G32" s="119"/>
      <c r="H32" s="58"/>
      <c r="I32" s="119"/>
      <c r="J32" s="121"/>
      <c r="K32" s="122"/>
      <c r="L32" s="121"/>
      <c r="M32" s="502"/>
      <c r="N32" s="502"/>
      <c r="O32" s="502"/>
      <c r="P32" s="502"/>
      <c r="Q32" s="502"/>
      <c r="R32" s="502"/>
      <c r="S32" s="502"/>
      <c r="T32" s="502"/>
      <c r="U32" s="121"/>
      <c r="V32" s="121"/>
      <c r="W32" s="502"/>
      <c r="X32" s="502"/>
      <c r="Y32" s="502"/>
      <c r="Z32" s="502"/>
      <c r="AA32" s="502"/>
      <c r="AB32" s="502"/>
      <c r="AC32" s="502"/>
      <c r="AD32" s="502"/>
      <c r="AE32" s="122"/>
      <c r="AF32" s="629"/>
      <c r="AG32" s="629"/>
      <c r="AH32" s="629"/>
      <c r="AI32" s="629"/>
      <c r="AJ32" s="122"/>
      <c r="AK32" s="122"/>
      <c r="AL32" s="122"/>
      <c r="AM32" s="119"/>
      <c r="AN32" s="119"/>
      <c r="AO32" s="119"/>
      <c r="AP32" s="119"/>
      <c r="AQ32" s="119"/>
      <c r="AR32" s="119"/>
      <c r="AS32" s="119"/>
      <c r="AT32" s="119"/>
      <c r="AU32" s="119"/>
      <c r="AV32" s="62"/>
    </row>
    <row r="33" spans="1:667" ht="12" customHeight="1" x14ac:dyDescent="0.3">
      <c r="A33" s="61"/>
      <c r="B33" s="58"/>
      <c r="C33" s="119"/>
      <c r="D33" s="58"/>
      <c r="E33" s="119"/>
      <c r="F33" s="58"/>
      <c r="G33" s="119"/>
      <c r="H33" s="58"/>
      <c r="I33" s="119"/>
      <c r="J33" s="58"/>
      <c r="K33" s="119"/>
      <c r="L33" s="58"/>
      <c r="M33" s="120"/>
      <c r="N33" s="120"/>
      <c r="O33" s="120"/>
      <c r="P33" s="120"/>
      <c r="Q33" s="120"/>
      <c r="R33" s="120"/>
      <c r="S33" s="120"/>
      <c r="T33" s="120"/>
      <c r="U33" s="58"/>
      <c r="V33" s="58"/>
      <c r="W33" s="120"/>
      <c r="X33" s="120"/>
      <c r="Y33" s="120"/>
      <c r="Z33" s="120"/>
      <c r="AA33" s="120"/>
      <c r="AB33" s="120"/>
      <c r="AC33" s="120"/>
      <c r="AD33" s="120"/>
      <c r="AE33" s="119"/>
      <c r="AF33" s="112"/>
      <c r="AG33" s="112"/>
      <c r="AH33" s="112"/>
      <c r="AI33" s="112"/>
      <c r="AJ33" s="119"/>
      <c r="AK33" s="119"/>
      <c r="AL33" s="119"/>
      <c r="AM33" s="119"/>
      <c r="AN33" s="119"/>
      <c r="AO33" s="119"/>
      <c r="AP33" s="119"/>
      <c r="AQ33" s="119"/>
      <c r="AR33" s="119"/>
      <c r="AS33" s="119"/>
      <c r="AT33" s="119"/>
      <c r="AU33" s="119"/>
      <c r="AV33" s="62"/>
    </row>
    <row r="34" spans="1:667" ht="12" customHeight="1" x14ac:dyDescent="0.3">
      <c r="A34" s="61"/>
      <c r="B34" s="58"/>
      <c r="C34" s="119"/>
      <c r="D34" s="58"/>
      <c r="E34" s="119"/>
      <c r="F34" s="58"/>
      <c r="G34" s="119"/>
      <c r="H34" s="58"/>
      <c r="I34" s="119"/>
      <c r="J34" s="58"/>
      <c r="K34" s="119"/>
      <c r="L34" s="58"/>
      <c r="M34" s="496" t="s">
        <v>90</v>
      </c>
      <c r="N34" s="497"/>
      <c r="O34" s="497"/>
      <c r="P34" s="497"/>
      <c r="Q34" s="497"/>
      <c r="R34" s="497"/>
      <c r="S34" s="497"/>
      <c r="T34" s="498"/>
      <c r="U34" s="58"/>
      <c r="V34" s="58"/>
      <c r="W34" s="655">
        <f>W21-W25-W28</f>
        <v>0</v>
      </c>
      <c r="X34" s="497"/>
      <c r="Y34" s="497"/>
      <c r="Z34" s="497"/>
      <c r="AA34" s="497"/>
      <c r="AB34" s="497"/>
      <c r="AC34" s="497"/>
      <c r="AD34" s="498"/>
      <c r="AE34" s="119"/>
      <c r="AF34" s="623" t="e">
        <f>W34/$W$21</f>
        <v>#DIV/0!</v>
      </c>
      <c r="AG34" s="624"/>
      <c r="AH34" s="624"/>
      <c r="AI34" s="625"/>
      <c r="AJ34" s="119"/>
      <c r="AK34" s="119"/>
      <c r="AL34" s="119"/>
      <c r="AM34" s="119"/>
      <c r="AN34" s="119"/>
      <c r="AO34" s="119"/>
      <c r="AP34" s="119"/>
      <c r="AQ34" s="119"/>
      <c r="AR34" s="119"/>
      <c r="AS34" s="119"/>
      <c r="AT34" s="119"/>
      <c r="AU34" s="119"/>
      <c r="AV34" s="62"/>
    </row>
    <row r="35" spans="1:667" ht="12" customHeight="1" x14ac:dyDescent="0.3">
      <c r="A35" s="61"/>
      <c r="B35" s="58"/>
      <c r="C35" s="123"/>
      <c r="D35" s="123"/>
      <c r="E35" s="123"/>
      <c r="F35" s="123"/>
      <c r="G35" s="123"/>
      <c r="H35" s="123"/>
      <c r="I35" s="123"/>
      <c r="J35" s="123"/>
      <c r="K35" s="123"/>
      <c r="L35" s="123"/>
      <c r="M35" s="499"/>
      <c r="N35" s="500"/>
      <c r="O35" s="500"/>
      <c r="P35" s="500"/>
      <c r="Q35" s="500"/>
      <c r="R35" s="500"/>
      <c r="S35" s="500"/>
      <c r="T35" s="501"/>
      <c r="U35" s="58"/>
      <c r="V35" s="58"/>
      <c r="W35" s="499"/>
      <c r="X35" s="500"/>
      <c r="Y35" s="500"/>
      <c r="Z35" s="500"/>
      <c r="AA35" s="500"/>
      <c r="AB35" s="500"/>
      <c r="AC35" s="500"/>
      <c r="AD35" s="501"/>
      <c r="AE35" s="119"/>
      <c r="AF35" s="626"/>
      <c r="AG35" s="627"/>
      <c r="AH35" s="627"/>
      <c r="AI35" s="628"/>
      <c r="AJ35" s="119"/>
      <c r="AK35" s="119"/>
      <c r="AL35" s="119"/>
      <c r="AM35" s="119"/>
      <c r="AN35" s="119"/>
      <c r="AO35" s="119"/>
      <c r="AP35" s="119"/>
      <c r="AQ35" s="119"/>
      <c r="AR35" s="119"/>
      <c r="AS35" s="119"/>
      <c r="AT35" s="119"/>
      <c r="AU35" s="119"/>
      <c r="AV35" s="62"/>
    </row>
    <row r="36" spans="1:667" ht="12" customHeight="1" x14ac:dyDescent="0.3">
      <c r="A36" s="61"/>
      <c r="B36" s="58"/>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19"/>
      <c r="AK36" s="119"/>
      <c r="AL36" s="119"/>
      <c r="AM36" s="119"/>
      <c r="AN36" s="119"/>
      <c r="AO36" s="119"/>
      <c r="AP36" s="119"/>
      <c r="AQ36" s="119"/>
      <c r="AR36" s="119"/>
      <c r="AS36" s="119"/>
      <c r="AT36" s="119"/>
      <c r="AU36" s="119"/>
      <c r="AV36" s="62"/>
    </row>
    <row r="37" spans="1:667" ht="12" customHeight="1" x14ac:dyDescent="0.3">
      <c r="A37" s="61"/>
      <c r="B37" s="58"/>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19"/>
      <c r="AK37" s="119"/>
      <c r="AL37" s="119"/>
      <c r="AM37" s="119"/>
      <c r="AN37" s="119"/>
      <c r="AO37" s="119"/>
      <c r="AP37" s="119"/>
      <c r="AQ37" s="119"/>
      <c r="AR37" s="119"/>
      <c r="AS37" s="119"/>
      <c r="AT37" s="119"/>
      <c r="AU37" s="119"/>
      <c r="AV37" s="62"/>
    </row>
    <row r="38" spans="1:667" ht="12" customHeight="1" x14ac:dyDescent="0.3">
      <c r="A38" s="503" t="s">
        <v>91</v>
      </c>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5"/>
    </row>
    <row r="39" spans="1:667" ht="12" customHeight="1" thickBot="1" x14ac:dyDescent="0.35">
      <c r="A39" s="21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3"/>
    </row>
    <row r="40" spans="1:667" ht="12" customHeight="1" thickTop="1" x14ac:dyDescent="0.3">
      <c r="A40" s="160"/>
      <c r="B40" s="161"/>
      <c r="C40" s="161"/>
      <c r="D40" s="192">
        <f>D1</f>
        <v>0</v>
      </c>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512" t="s">
        <v>106</v>
      </c>
      <c r="AO40" s="513"/>
      <c r="AP40" s="513"/>
      <c r="AQ40" s="513"/>
      <c r="AR40" s="513"/>
      <c r="AS40" s="513"/>
      <c r="AT40" s="513"/>
      <c r="AU40" s="513"/>
      <c r="AV40" s="514"/>
    </row>
    <row r="41" spans="1:667" ht="12" customHeight="1" x14ac:dyDescent="0.3">
      <c r="A41" s="160"/>
      <c r="B41" s="161"/>
      <c r="C41" s="161"/>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515"/>
      <c r="AO41" s="237"/>
      <c r="AP41" s="237"/>
      <c r="AQ41" s="237"/>
      <c r="AR41" s="237"/>
      <c r="AS41" s="237"/>
      <c r="AT41" s="237"/>
      <c r="AU41" s="237"/>
      <c r="AV41" s="238"/>
    </row>
    <row r="42" spans="1:667" ht="12" customHeight="1" thickBot="1" x14ac:dyDescent="0.35">
      <c r="A42" s="160"/>
      <c r="B42" s="161"/>
      <c r="C42" s="161"/>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516"/>
      <c r="AO42" s="517"/>
      <c r="AP42" s="517"/>
      <c r="AQ42" s="517"/>
      <c r="AR42" s="517"/>
      <c r="AS42" s="517"/>
      <c r="AT42" s="517"/>
      <c r="AU42" s="517"/>
      <c r="AV42" s="518"/>
    </row>
    <row r="43" spans="1:667" ht="16.5" customHeight="1" thickTop="1" x14ac:dyDescent="0.3">
      <c r="A43" s="61"/>
      <c r="B43" s="506" t="s">
        <v>630</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8"/>
      <c r="AV43" s="99"/>
    </row>
    <row r="44" spans="1:667" ht="16.5" customHeight="1" thickBot="1" x14ac:dyDescent="0.35">
      <c r="A44" s="61"/>
      <c r="B44" s="509"/>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1"/>
      <c r="AV44" s="99"/>
    </row>
    <row r="45" spans="1:667" ht="12" customHeight="1" x14ac:dyDescent="0.3">
      <c r="A45" s="61"/>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62"/>
    </row>
    <row r="46" spans="1:667" s="1" customFormat="1" ht="12" customHeight="1" x14ac:dyDescent="0.3">
      <c r="A46" s="124"/>
      <c r="B46" s="490" t="s">
        <v>38</v>
      </c>
      <c r="C46" s="491"/>
      <c r="D46" s="491"/>
      <c r="E46" s="491"/>
      <c r="F46" s="491"/>
      <c r="G46" s="491"/>
      <c r="H46" s="491"/>
      <c r="I46" s="491"/>
      <c r="J46" s="491"/>
      <c r="K46" s="491"/>
      <c r="L46" s="491"/>
      <c r="M46" s="491"/>
      <c r="N46" s="491"/>
      <c r="O46" s="491"/>
      <c r="P46" s="491"/>
      <c r="Q46" s="491"/>
      <c r="R46" s="491"/>
      <c r="S46" s="491"/>
      <c r="T46" s="491"/>
      <c r="U46" s="491"/>
      <c r="V46" s="491"/>
      <c r="W46" s="492"/>
      <c r="X46" s="95"/>
      <c r="Y46" s="95"/>
      <c r="Z46" s="490" t="s">
        <v>92</v>
      </c>
      <c r="AA46" s="491"/>
      <c r="AB46" s="491"/>
      <c r="AC46" s="491"/>
      <c r="AD46" s="491"/>
      <c r="AE46" s="491"/>
      <c r="AF46" s="491"/>
      <c r="AG46" s="491"/>
      <c r="AH46" s="491"/>
      <c r="AI46" s="491"/>
      <c r="AJ46" s="491"/>
      <c r="AK46" s="491"/>
      <c r="AL46" s="491"/>
      <c r="AM46" s="491"/>
      <c r="AN46" s="491"/>
      <c r="AO46" s="491"/>
      <c r="AP46" s="491"/>
      <c r="AQ46" s="491"/>
      <c r="AR46" s="491"/>
      <c r="AS46" s="491"/>
      <c r="AT46" s="491"/>
      <c r="AU46" s="492"/>
      <c r="AV46" s="100"/>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row>
    <row r="47" spans="1:667" s="1" customFormat="1" ht="12" customHeight="1" x14ac:dyDescent="0.3">
      <c r="A47" s="124"/>
      <c r="B47" s="493"/>
      <c r="C47" s="494"/>
      <c r="D47" s="494"/>
      <c r="E47" s="494"/>
      <c r="F47" s="494"/>
      <c r="G47" s="494"/>
      <c r="H47" s="494"/>
      <c r="I47" s="494"/>
      <c r="J47" s="494"/>
      <c r="K47" s="494"/>
      <c r="L47" s="494"/>
      <c r="M47" s="494"/>
      <c r="N47" s="494"/>
      <c r="O47" s="494"/>
      <c r="P47" s="494"/>
      <c r="Q47" s="494"/>
      <c r="R47" s="494"/>
      <c r="S47" s="494"/>
      <c r="T47" s="494"/>
      <c r="U47" s="494"/>
      <c r="V47" s="494"/>
      <c r="W47" s="495"/>
      <c r="X47" s="95"/>
      <c r="Y47" s="95"/>
      <c r="Z47" s="493"/>
      <c r="AA47" s="494"/>
      <c r="AB47" s="494"/>
      <c r="AC47" s="494"/>
      <c r="AD47" s="494"/>
      <c r="AE47" s="494"/>
      <c r="AF47" s="494"/>
      <c r="AG47" s="494"/>
      <c r="AH47" s="494"/>
      <c r="AI47" s="494"/>
      <c r="AJ47" s="494"/>
      <c r="AK47" s="494"/>
      <c r="AL47" s="494"/>
      <c r="AM47" s="494"/>
      <c r="AN47" s="494"/>
      <c r="AO47" s="494"/>
      <c r="AP47" s="494"/>
      <c r="AQ47" s="494"/>
      <c r="AR47" s="494"/>
      <c r="AS47" s="494"/>
      <c r="AT47" s="494"/>
      <c r="AU47" s="495"/>
      <c r="AV47" s="100"/>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row>
    <row r="48" spans="1:667" ht="12" customHeight="1" thickBot="1" x14ac:dyDescent="0.35">
      <c r="A48" s="61"/>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62"/>
    </row>
    <row r="49" spans="1:48" ht="12" customHeight="1" x14ac:dyDescent="0.3">
      <c r="A49" s="61"/>
      <c r="B49" s="605" t="s">
        <v>93</v>
      </c>
      <c r="C49" s="599"/>
      <c r="D49" s="599"/>
      <c r="E49" s="599"/>
      <c r="F49" s="599"/>
      <c r="G49" s="599"/>
      <c r="H49" s="599"/>
      <c r="I49" s="599"/>
      <c r="J49" s="599"/>
      <c r="K49" s="599"/>
      <c r="L49" s="599"/>
      <c r="M49" s="599"/>
      <c r="N49" s="599"/>
      <c r="O49" s="599"/>
      <c r="P49" s="599"/>
      <c r="Q49" s="599"/>
      <c r="R49" s="599"/>
      <c r="S49" s="606"/>
      <c r="T49" s="598" t="s">
        <v>39</v>
      </c>
      <c r="U49" s="599"/>
      <c r="V49" s="599"/>
      <c r="W49" s="600"/>
      <c r="X49" s="58"/>
      <c r="Y49" s="58"/>
      <c r="Z49" s="605" t="s">
        <v>94</v>
      </c>
      <c r="AA49" s="599"/>
      <c r="AB49" s="599"/>
      <c r="AC49" s="599"/>
      <c r="AD49" s="599"/>
      <c r="AE49" s="599"/>
      <c r="AF49" s="599"/>
      <c r="AG49" s="599"/>
      <c r="AH49" s="599"/>
      <c r="AI49" s="599"/>
      <c r="AJ49" s="599"/>
      <c r="AK49" s="599"/>
      <c r="AL49" s="599"/>
      <c r="AM49" s="599"/>
      <c r="AN49" s="606"/>
      <c r="AO49" s="598" t="s">
        <v>39</v>
      </c>
      <c r="AP49" s="599"/>
      <c r="AQ49" s="599"/>
      <c r="AR49" s="600"/>
      <c r="AS49" s="598" t="s">
        <v>42</v>
      </c>
      <c r="AT49" s="599"/>
      <c r="AU49" s="600"/>
      <c r="AV49" s="62"/>
    </row>
    <row r="50" spans="1:48" ht="12" customHeight="1" thickBot="1" x14ac:dyDescent="0.35">
      <c r="A50" s="61"/>
      <c r="B50" s="607"/>
      <c r="C50" s="602"/>
      <c r="D50" s="602"/>
      <c r="E50" s="602"/>
      <c r="F50" s="602"/>
      <c r="G50" s="602"/>
      <c r="H50" s="602"/>
      <c r="I50" s="602"/>
      <c r="J50" s="602"/>
      <c r="K50" s="602"/>
      <c r="L50" s="602"/>
      <c r="M50" s="602"/>
      <c r="N50" s="602"/>
      <c r="O50" s="602"/>
      <c r="P50" s="602"/>
      <c r="Q50" s="602"/>
      <c r="R50" s="602"/>
      <c r="S50" s="608"/>
      <c r="T50" s="601"/>
      <c r="U50" s="602"/>
      <c r="V50" s="602"/>
      <c r="W50" s="603"/>
      <c r="X50" s="58"/>
      <c r="Y50" s="58"/>
      <c r="Z50" s="607"/>
      <c r="AA50" s="602"/>
      <c r="AB50" s="602"/>
      <c r="AC50" s="602"/>
      <c r="AD50" s="602"/>
      <c r="AE50" s="602"/>
      <c r="AF50" s="602"/>
      <c r="AG50" s="602"/>
      <c r="AH50" s="602"/>
      <c r="AI50" s="602"/>
      <c r="AJ50" s="602"/>
      <c r="AK50" s="602"/>
      <c r="AL50" s="602"/>
      <c r="AM50" s="602"/>
      <c r="AN50" s="608"/>
      <c r="AO50" s="601"/>
      <c r="AP50" s="602"/>
      <c r="AQ50" s="602"/>
      <c r="AR50" s="603"/>
      <c r="AS50" s="601"/>
      <c r="AT50" s="602"/>
      <c r="AU50" s="603"/>
      <c r="AV50" s="62"/>
    </row>
    <row r="51" spans="1:48" ht="12" customHeight="1" x14ac:dyDescent="0.3">
      <c r="A51" s="61"/>
      <c r="B51" s="660"/>
      <c r="C51" s="661"/>
      <c r="D51" s="661"/>
      <c r="E51" s="661"/>
      <c r="F51" s="661"/>
      <c r="G51" s="661"/>
      <c r="H51" s="661"/>
      <c r="I51" s="661"/>
      <c r="J51" s="661"/>
      <c r="K51" s="661"/>
      <c r="L51" s="661"/>
      <c r="M51" s="661"/>
      <c r="N51" s="661"/>
      <c r="O51" s="661"/>
      <c r="P51" s="661"/>
      <c r="Q51" s="661"/>
      <c r="R51" s="661"/>
      <c r="S51" s="661"/>
      <c r="T51" s="651"/>
      <c r="U51" s="652"/>
      <c r="V51" s="652"/>
      <c r="W51" s="653"/>
      <c r="X51" s="58"/>
      <c r="Y51" s="58"/>
      <c r="Z51" s="656" t="s">
        <v>655</v>
      </c>
      <c r="AA51" s="657"/>
      <c r="AB51" s="657"/>
      <c r="AC51" s="657"/>
      <c r="AD51" s="657"/>
      <c r="AE51" s="657"/>
      <c r="AF51" s="657"/>
      <c r="AG51" s="657"/>
      <c r="AH51" s="657"/>
      <c r="AI51" s="657"/>
      <c r="AJ51" s="657"/>
      <c r="AK51" s="657"/>
      <c r="AL51" s="657"/>
      <c r="AM51" s="657"/>
      <c r="AN51" s="657"/>
      <c r="AO51" s="571">
        <f>W25</f>
        <v>0</v>
      </c>
      <c r="AP51" s="571"/>
      <c r="AQ51" s="571"/>
      <c r="AR51" s="571"/>
      <c r="AS51" s="541" t="e">
        <f>AO51/$AO$77</f>
        <v>#DIV/0!</v>
      </c>
      <c r="AT51" s="541"/>
      <c r="AU51" s="542"/>
      <c r="AV51" s="62"/>
    </row>
    <row r="52" spans="1:48" ht="12" customHeight="1" thickBot="1" x14ac:dyDescent="0.35">
      <c r="A52" s="61"/>
      <c r="B52" s="539"/>
      <c r="C52" s="540"/>
      <c r="D52" s="540"/>
      <c r="E52" s="540"/>
      <c r="F52" s="540"/>
      <c r="G52" s="540"/>
      <c r="H52" s="540"/>
      <c r="I52" s="540"/>
      <c r="J52" s="540"/>
      <c r="K52" s="540"/>
      <c r="L52" s="540"/>
      <c r="M52" s="540"/>
      <c r="N52" s="540"/>
      <c r="O52" s="540"/>
      <c r="P52" s="540"/>
      <c r="Q52" s="540"/>
      <c r="R52" s="540"/>
      <c r="S52" s="540"/>
      <c r="T52" s="595"/>
      <c r="U52" s="596"/>
      <c r="V52" s="596"/>
      <c r="W52" s="597"/>
      <c r="X52" s="58"/>
      <c r="Y52" s="58"/>
      <c r="Z52" s="658"/>
      <c r="AA52" s="659"/>
      <c r="AB52" s="659"/>
      <c r="AC52" s="659"/>
      <c r="AD52" s="659"/>
      <c r="AE52" s="659"/>
      <c r="AF52" s="659"/>
      <c r="AG52" s="659"/>
      <c r="AH52" s="659"/>
      <c r="AI52" s="659"/>
      <c r="AJ52" s="659"/>
      <c r="AK52" s="659"/>
      <c r="AL52" s="659"/>
      <c r="AM52" s="659"/>
      <c r="AN52" s="659"/>
      <c r="AO52" s="562"/>
      <c r="AP52" s="562"/>
      <c r="AQ52" s="562"/>
      <c r="AR52" s="562"/>
      <c r="AS52" s="543"/>
      <c r="AT52" s="543"/>
      <c r="AU52" s="544"/>
      <c r="AV52" s="62"/>
    </row>
    <row r="53" spans="1:48" ht="12" customHeight="1" x14ac:dyDescent="0.3">
      <c r="A53" s="61"/>
      <c r="B53" s="572"/>
      <c r="C53" s="573"/>
      <c r="D53" s="573"/>
      <c r="E53" s="573"/>
      <c r="F53" s="573"/>
      <c r="G53" s="573"/>
      <c r="H53" s="573"/>
      <c r="I53" s="573"/>
      <c r="J53" s="573"/>
      <c r="K53" s="573"/>
      <c r="L53" s="573"/>
      <c r="M53" s="573"/>
      <c r="N53" s="573"/>
      <c r="O53" s="573"/>
      <c r="P53" s="573"/>
      <c r="Q53" s="573"/>
      <c r="R53" s="573"/>
      <c r="S53" s="573"/>
      <c r="T53" s="549"/>
      <c r="U53" s="550"/>
      <c r="V53" s="550"/>
      <c r="W53" s="551"/>
      <c r="X53" s="58"/>
      <c r="Y53" s="58"/>
      <c r="Z53" s="609" t="s">
        <v>40</v>
      </c>
      <c r="AA53" s="610"/>
      <c r="AB53" s="610"/>
      <c r="AC53" s="610"/>
      <c r="AD53" s="610"/>
      <c r="AE53" s="610"/>
      <c r="AF53" s="610"/>
      <c r="AG53" s="610"/>
      <c r="AH53" s="610"/>
      <c r="AI53" s="610"/>
      <c r="AJ53" s="610"/>
      <c r="AK53" s="610"/>
      <c r="AL53" s="610"/>
      <c r="AM53" s="610"/>
      <c r="AN53" s="611"/>
      <c r="AO53" s="604"/>
      <c r="AP53" s="604"/>
      <c r="AQ53" s="604"/>
      <c r="AR53" s="604"/>
      <c r="AS53" s="545" t="e">
        <f>AO53/$AO$77</f>
        <v>#DIV/0!</v>
      </c>
      <c r="AT53" s="545"/>
      <c r="AU53" s="546"/>
      <c r="AV53" s="62"/>
    </row>
    <row r="54" spans="1:48" ht="12" customHeight="1" x14ac:dyDescent="0.3">
      <c r="A54" s="61"/>
      <c r="B54" s="574"/>
      <c r="C54" s="575"/>
      <c r="D54" s="575"/>
      <c r="E54" s="575"/>
      <c r="F54" s="575"/>
      <c r="G54" s="575"/>
      <c r="H54" s="575"/>
      <c r="I54" s="575"/>
      <c r="J54" s="575"/>
      <c r="K54" s="575"/>
      <c r="L54" s="575"/>
      <c r="M54" s="575"/>
      <c r="N54" s="575"/>
      <c r="O54" s="575"/>
      <c r="P54" s="575"/>
      <c r="Q54" s="575"/>
      <c r="R54" s="575"/>
      <c r="S54" s="575"/>
      <c r="T54" s="552"/>
      <c r="U54" s="553"/>
      <c r="V54" s="553"/>
      <c r="W54" s="554"/>
      <c r="X54" s="58"/>
      <c r="Y54" s="58"/>
      <c r="Z54" s="612"/>
      <c r="AA54" s="613"/>
      <c r="AB54" s="613"/>
      <c r="AC54" s="613"/>
      <c r="AD54" s="613"/>
      <c r="AE54" s="613"/>
      <c r="AF54" s="613"/>
      <c r="AG54" s="613"/>
      <c r="AH54" s="613"/>
      <c r="AI54" s="613"/>
      <c r="AJ54" s="613"/>
      <c r="AK54" s="613"/>
      <c r="AL54" s="613"/>
      <c r="AM54" s="613"/>
      <c r="AN54" s="614"/>
      <c r="AO54" s="582"/>
      <c r="AP54" s="582"/>
      <c r="AQ54" s="582"/>
      <c r="AR54" s="582"/>
      <c r="AS54" s="547"/>
      <c r="AT54" s="547"/>
      <c r="AU54" s="548"/>
      <c r="AV54" s="62"/>
    </row>
    <row r="55" spans="1:48" ht="12" customHeight="1" x14ac:dyDescent="0.3">
      <c r="A55" s="61"/>
      <c r="B55" s="537"/>
      <c r="C55" s="538"/>
      <c r="D55" s="538"/>
      <c r="E55" s="538"/>
      <c r="F55" s="538"/>
      <c r="G55" s="538"/>
      <c r="H55" s="538"/>
      <c r="I55" s="538"/>
      <c r="J55" s="538"/>
      <c r="K55" s="538"/>
      <c r="L55" s="538"/>
      <c r="M55" s="538"/>
      <c r="N55" s="538"/>
      <c r="O55" s="538"/>
      <c r="P55" s="538"/>
      <c r="Q55" s="538"/>
      <c r="R55" s="538"/>
      <c r="S55" s="538"/>
      <c r="T55" s="592"/>
      <c r="U55" s="593"/>
      <c r="V55" s="593"/>
      <c r="W55" s="594"/>
      <c r="X55" s="58"/>
      <c r="Y55" s="58"/>
      <c r="Z55" s="615" t="s">
        <v>685</v>
      </c>
      <c r="AA55" s="616"/>
      <c r="AB55" s="616"/>
      <c r="AC55" s="616"/>
      <c r="AD55" s="616"/>
      <c r="AE55" s="616"/>
      <c r="AF55" s="616"/>
      <c r="AG55" s="616"/>
      <c r="AH55" s="616"/>
      <c r="AI55" s="616"/>
      <c r="AJ55" s="616"/>
      <c r="AK55" s="616"/>
      <c r="AL55" s="616"/>
      <c r="AM55" s="616"/>
      <c r="AN55" s="616"/>
      <c r="AO55" s="583"/>
      <c r="AP55" s="583"/>
      <c r="AQ55" s="583"/>
      <c r="AR55" s="583"/>
      <c r="AS55" s="555" t="e">
        <f t="shared" ref="AS55" si="0">AO55/$AO$77</f>
        <v>#DIV/0!</v>
      </c>
      <c r="AT55" s="555"/>
      <c r="AU55" s="556"/>
      <c r="AV55" s="62"/>
    </row>
    <row r="56" spans="1:48" ht="12" customHeight="1" x14ac:dyDescent="0.3">
      <c r="A56" s="61"/>
      <c r="B56" s="539"/>
      <c r="C56" s="540"/>
      <c r="D56" s="540"/>
      <c r="E56" s="540"/>
      <c r="F56" s="540"/>
      <c r="G56" s="540"/>
      <c r="H56" s="540"/>
      <c r="I56" s="540"/>
      <c r="J56" s="540"/>
      <c r="K56" s="540"/>
      <c r="L56" s="540"/>
      <c r="M56" s="540"/>
      <c r="N56" s="540"/>
      <c r="O56" s="540"/>
      <c r="P56" s="540"/>
      <c r="Q56" s="540"/>
      <c r="R56" s="540"/>
      <c r="S56" s="540"/>
      <c r="T56" s="595"/>
      <c r="U56" s="596"/>
      <c r="V56" s="596"/>
      <c r="W56" s="597"/>
      <c r="X56" s="58"/>
      <c r="Y56" s="58"/>
      <c r="Z56" s="615"/>
      <c r="AA56" s="616"/>
      <c r="AB56" s="616"/>
      <c r="AC56" s="616"/>
      <c r="AD56" s="616"/>
      <c r="AE56" s="616"/>
      <c r="AF56" s="616"/>
      <c r="AG56" s="616"/>
      <c r="AH56" s="616"/>
      <c r="AI56" s="616"/>
      <c r="AJ56" s="616"/>
      <c r="AK56" s="616"/>
      <c r="AL56" s="616"/>
      <c r="AM56" s="616"/>
      <c r="AN56" s="616"/>
      <c r="AO56" s="583"/>
      <c r="AP56" s="583"/>
      <c r="AQ56" s="583"/>
      <c r="AR56" s="583"/>
      <c r="AS56" s="555"/>
      <c r="AT56" s="555"/>
      <c r="AU56" s="556"/>
      <c r="AV56" s="62"/>
    </row>
    <row r="57" spans="1:48" ht="12" customHeight="1" x14ac:dyDescent="0.3">
      <c r="A57" s="61"/>
      <c r="B57" s="572"/>
      <c r="C57" s="573"/>
      <c r="D57" s="573"/>
      <c r="E57" s="573"/>
      <c r="F57" s="573"/>
      <c r="G57" s="573"/>
      <c r="H57" s="573"/>
      <c r="I57" s="573"/>
      <c r="J57" s="573"/>
      <c r="K57" s="573"/>
      <c r="L57" s="573"/>
      <c r="M57" s="573"/>
      <c r="N57" s="573"/>
      <c r="O57" s="573"/>
      <c r="P57" s="573"/>
      <c r="Q57" s="573"/>
      <c r="R57" s="573"/>
      <c r="S57" s="573"/>
      <c r="T57" s="549"/>
      <c r="U57" s="550"/>
      <c r="V57" s="550"/>
      <c r="W57" s="551"/>
      <c r="X57" s="58"/>
      <c r="Y57" s="58"/>
      <c r="Z57" s="609" t="s">
        <v>745</v>
      </c>
      <c r="AA57" s="610"/>
      <c r="AB57" s="610"/>
      <c r="AC57" s="610"/>
      <c r="AD57" s="610"/>
      <c r="AE57" s="610"/>
      <c r="AF57" s="610"/>
      <c r="AG57" s="610"/>
      <c r="AH57" s="610"/>
      <c r="AI57" s="610"/>
      <c r="AJ57" s="610"/>
      <c r="AK57" s="610"/>
      <c r="AL57" s="610"/>
      <c r="AM57" s="610"/>
      <c r="AN57" s="611"/>
      <c r="AO57" s="582"/>
      <c r="AP57" s="582"/>
      <c r="AQ57" s="582"/>
      <c r="AR57" s="582"/>
      <c r="AS57" s="547" t="e">
        <f t="shared" ref="AS57" si="1">AO57/$AO$77</f>
        <v>#DIV/0!</v>
      </c>
      <c r="AT57" s="547"/>
      <c r="AU57" s="548"/>
      <c r="AV57" s="62"/>
    </row>
    <row r="58" spans="1:48" ht="12" customHeight="1" x14ac:dyDescent="0.3">
      <c r="A58" s="61"/>
      <c r="B58" s="574"/>
      <c r="C58" s="575"/>
      <c r="D58" s="575"/>
      <c r="E58" s="575"/>
      <c r="F58" s="575"/>
      <c r="G58" s="575"/>
      <c r="H58" s="575"/>
      <c r="I58" s="575"/>
      <c r="J58" s="575"/>
      <c r="K58" s="575"/>
      <c r="L58" s="575"/>
      <c r="M58" s="575"/>
      <c r="N58" s="575"/>
      <c r="O58" s="575"/>
      <c r="P58" s="575"/>
      <c r="Q58" s="575"/>
      <c r="R58" s="575"/>
      <c r="S58" s="575"/>
      <c r="T58" s="552"/>
      <c r="U58" s="553"/>
      <c r="V58" s="553"/>
      <c r="W58" s="554"/>
      <c r="X58" s="58"/>
      <c r="Y58" s="58"/>
      <c r="Z58" s="612"/>
      <c r="AA58" s="613"/>
      <c r="AB58" s="613"/>
      <c r="AC58" s="613"/>
      <c r="AD58" s="613"/>
      <c r="AE58" s="613"/>
      <c r="AF58" s="613"/>
      <c r="AG58" s="613"/>
      <c r="AH58" s="613"/>
      <c r="AI58" s="613"/>
      <c r="AJ58" s="613"/>
      <c r="AK58" s="613"/>
      <c r="AL58" s="613"/>
      <c r="AM58" s="613"/>
      <c r="AN58" s="614"/>
      <c r="AO58" s="582"/>
      <c r="AP58" s="582"/>
      <c r="AQ58" s="582"/>
      <c r="AR58" s="582"/>
      <c r="AS58" s="547"/>
      <c r="AT58" s="547"/>
      <c r="AU58" s="548"/>
      <c r="AV58" s="62"/>
    </row>
    <row r="59" spans="1:48" ht="12" customHeight="1" x14ac:dyDescent="0.3">
      <c r="A59" s="61"/>
      <c r="B59" s="537"/>
      <c r="C59" s="538"/>
      <c r="D59" s="538"/>
      <c r="E59" s="538"/>
      <c r="F59" s="538"/>
      <c r="G59" s="538"/>
      <c r="H59" s="538"/>
      <c r="I59" s="538"/>
      <c r="J59" s="538"/>
      <c r="K59" s="538"/>
      <c r="L59" s="538"/>
      <c r="M59" s="538"/>
      <c r="N59" s="538"/>
      <c r="O59" s="538"/>
      <c r="P59" s="538"/>
      <c r="Q59" s="538"/>
      <c r="R59" s="538"/>
      <c r="S59" s="538"/>
      <c r="T59" s="592"/>
      <c r="U59" s="593"/>
      <c r="V59" s="593"/>
      <c r="W59" s="594"/>
      <c r="X59" s="58"/>
      <c r="Y59" s="58"/>
      <c r="Z59" s="590" t="s">
        <v>686</v>
      </c>
      <c r="AA59" s="591"/>
      <c r="AB59" s="591"/>
      <c r="AC59" s="591"/>
      <c r="AD59" s="591"/>
      <c r="AE59" s="591"/>
      <c r="AF59" s="591"/>
      <c r="AG59" s="591"/>
      <c r="AH59" s="591"/>
      <c r="AI59" s="591"/>
      <c r="AJ59" s="591"/>
      <c r="AK59" s="591"/>
      <c r="AL59" s="591"/>
      <c r="AM59" s="591"/>
      <c r="AN59" s="591"/>
      <c r="AO59" s="583"/>
      <c r="AP59" s="583"/>
      <c r="AQ59" s="583"/>
      <c r="AR59" s="583"/>
      <c r="AS59" s="555" t="e">
        <f t="shared" ref="AS59" si="2">AO59/$AO$77</f>
        <v>#DIV/0!</v>
      </c>
      <c r="AT59" s="555"/>
      <c r="AU59" s="556"/>
      <c r="AV59" s="62"/>
    </row>
    <row r="60" spans="1:48" ht="12" customHeight="1" x14ac:dyDescent="0.3">
      <c r="A60" s="61"/>
      <c r="B60" s="539"/>
      <c r="C60" s="540"/>
      <c r="D60" s="540"/>
      <c r="E60" s="540"/>
      <c r="F60" s="540"/>
      <c r="G60" s="540"/>
      <c r="H60" s="540"/>
      <c r="I60" s="540"/>
      <c r="J60" s="540"/>
      <c r="K60" s="540"/>
      <c r="L60" s="540"/>
      <c r="M60" s="540"/>
      <c r="N60" s="540"/>
      <c r="O60" s="540"/>
      <c r="P60" s="540"/>
      <c r="Q60" s="540"/>
      <c r="R60" s="540"/>
      <c r="S60" s="540"/>
      <c r="T60" s="595"/>
      <c r="U60" s="596"/>
      <c r="V60" s="596"/>
      <c r="W60" s="597"/>
      <c r="X60" s="58"/>
      <c r="Y60" s="58"/>
      <c r="Z60" s="590"/>
      <c r="AA60" s="591"/>
      <c r="AB60" s="591"/>
      <c r="AC60" s="591"/>
      <c r="AD60" s="591"/>
      <c r="AE60" s="591"/>
      <c r="AF60" s="591"/>
      <c r="AG60" s="591"/>
      <c r="AH60" s="591"/>
      <c r="AI60" s="591"/>
      <c r="AJ60" s="591"/>
      <c r="AK60" s="591"/>
      <c r="AL60" s="591"/>
      <c r="AM60" s="591"/>
      <c r="AN60" s="591"/>
      <c r="AO60" s="583"/>
      <c r="AP60" s="583"/>
      <c r="AQ60" s="583"/>
      <c r="AR60" s="583"/>
      <c r="AS60" s="555"/>
      <c r="AT60" s="555"/>
      <c r="AU60" s="556"/>
      <c r="AV60" s="62"/>
    </row>
    <row r="61" spans="1:48" ht="12" customHeight="1" x14ac:dyDescent="0.3">
      <c r="A61" s="61"/>
      <c r="B61" s="572"/>
      <c r="C61" s="573"/>
      <c r="D61" s="573"/>
      <c r="E61" s="573"/>
      <c r="F61" s="573"/>
      <c r="G61" s="573"/>
      <c r="H61" s="573"/>
      <c r="I61" s="573"/>
      <c r="J61" s="573"/>
      <c r="K61" s="573"/>
      <c r="L61" s="573"/>
      <c r="M61" s="573"/>
      <c r="N61" s="573"/>
      <c r="O61" s="573"/>
      <c r="P61" s="573"/>
      <c r="Q61" s="573"/>
      <c r="R61" s="573"/>
      <c r="S61" s="573"/>
      <c r="T61" s="549"/>
      <c r="U61" s="550"/>
      <c r="V61" s="550"/>
      <c r="W61" s="551"/>
      <c r="X61" s="58"/>
      <c r="Y61" s="58"/>
      <c r="Z61" s="584"/>
      <c r="AA61" s="585"/>
      <c r="AB61" s="585"/>
      <c r="AC61" s="585"/>
      <c r="AD61" s="585"/>
      <c r="AE61" s="585"/>
      <c r="AF61" s="585"/>
      <c r="AG61" s="585"/>
      <c r="AH61" s="585"/>
      <c r="AI61" s="585"/>
      <c r="AJ61" s="585"/>
      <c r="AK61" s="585"/>
      <c r="AL61" s="585"/>
      <c r="AM61" s="585"/>
      <c r="AN61" s="586"/>
      <c r="AO61" s="582"/>
      <c r="AP61" s="582"/>
      <c r="AQ61" s="582"/>
      <c r="AR61" s="582"/>
      <c r="AS61" s="547" t="e">
        <f t="shared" ref="AS61" si="3">AO61/$AO$77</f>
        <v>#DIV/0!</v>
      </c>
      <c r="AT61" s="547"/>
      <c r="AU61" s="548"/>
      <c r="AV61" s="62"/>
    </row>
    <row r="62" spans="1:48" ht="12" customHeight="1" x14ac:dyDescent="0.3">
      <c r="A62" s="61"/>
      <c r="B62" s="574"/>
      <c r="C62" s="575"/>
      <c r="D62" s="575"/>
      <c r="E62" s="575"/>
      <c r="F62" s="575"/>
      <c r="G62" s="575"/>
      <c r="H62" s="575"/>
      <c r="I62" s="575"/>
      <c r="J62" s="575"/>
      <c r="K62" s="575"/>
      <c r="L62" s="575"/>
      <c r="M62" s="575"/>
      <c r="N62" s="575"/>
      <c r="O62" s="575"/>
      <c r="P62" s="575"/>
      <c r="Q62" s="575"/>
      <c r="R62" s="575"/>
      <c r="S62" s="575"/>
      <c r="T62" s="552"/>
      <c r="U62" s="553"/>
      <c r="V62" s="553"/>
      <c r="W62" s="554"/>
      <c r="X62" s="58"/>
      <c r="Y62" s="58"/>
      <c r="Z62" s="587"/>
      <c r="AA62" s="588"/>
      <c r="AB62" s="588"/>
      <c r="AC62" s="588"/>
      <c r="AD62" s="588"/>
      <c r="AE62" s="588"/>
      <c r="AF62" s="588"/>
      <c r="AG62" s="588"/>
      <c r="AH62" s="588"/>
      <c r="AI62" s="588"/>
      <c r="AJ62" s="588"/>
      <c r="AK62" s="588"/>
      <c r="AL62" s="588"/>
      <c r="AM62" s="588"/>
      <c r="AN62" s="589"/>
      <c r="AO62" s="582"/>
      <c r="AP62" s="582"/>
      <c r="AQ62" s="582"/>
      <c r="AR62" s="582"/>
      <c r="AS62" s="547"/>
      <c r="AT62" s="547"/>
      <c r="AU62" s="548"/>
      <c r="AV62" s="62"/>
    </row>
    <row r="63" spans="1:48" ht="12" customHeight="1" x14ac:dyDescent="0.3">
      <c r="A63" s="61"/>
      <c r="B63" s="537"/>
      <c r="C63" s="538"/>
      <c r="D63" s="538"/>
      <c r="E63" s="538"/>
      <c r="F63" s="538"/>
      <c r="G63" s="538"/>
      <c r="H63" s="538"/>
      <c r="I63" s="538"/>
      <c r="J63" s="538"/>
      <c r="K63" s="538"/>
      <c r="L63" s="538"/>
      <c r="M63" s="538"/>
      <c r="N63" s="538"/>
      <c r="O63" s="538"/>
      <c r="P63" s="538"/>
      <c r="Q63" s="538"/>
      <c r="R63" s="538"/>
      <c r="S63" s="538"/>
      <c r="T63" s="592"/>
      <c r="U63" s="593"/>
      <c r="V63" s="593"/>
      <c r="W63" s="594"/>
      <c r="X63" s="58"/>
      <c r="Y63" s="58"/>
      <c r="Z63" s="590"/>
      <c r="AA63" s="591"/>
      <c r="AB63" s="591"/>
      <c r="AC63" s="591"/>
      <c r="AD63" s="591"/>
      <c r="AE63" s="591"/>
      <c r="AF63" s="591"/>
      <c r="AG63" s="591"/>
      <c r="AH63" s="591"/>
      <c r="AI63" s="591"/>
      <c r="AJ63" s="591"/>
      <c r="AK63" s="591"/>
      <c r="AL63" s="591"/>
      <c r="AM63" s="591"/>
      <c r="AN63" s="591"/>
      <c r="AO63" s="583"/>
      <c r="AP63" s="583"/>
      <c r="AQ63" s="583"/>
      <c r="AR63" s="583"/>
      <c r="AS63" s="555" t="e">
        <f t="shared" ref="AS63" si="4">AO63/$AO$77</f>
        <v>#DIV/0!</v>
      </c>
      <c r="AT63" s="555"/>
      <c r="AU63" s="556"/>
      <c r="AV63" s="62"/>
    </row>
    <row r="64" spans="1:48" ht="12" customHeight="1" x14ac:dyDescent="0.3">
      <c r="A64" s="61"/>
      <c r="B64" s="539"/>
      <c r="C64" s="540"/>
      <c r="D64" s="540"/>
      <c r="E64" s="540"/>
      <c r="F64" s="540"/>
      <c r="G64" s="540"/>
      <c r="H64" s="540"/>
      <c r="I64" s="540"/>
      <c r="J64" s="540"/>
      <c r="K64" s="540"/>
      <c r="L64" s="540"/>
      <c r="M64" s="540"/>
      <c r="N64" s="540"/>
      <c r="O64" s="540"/>
      <c r="P64" s="540"/>
      <c r="Q64" s="540"/>
      <c r="R64" s="540"/>
      <c r="S64" s="540"/>
      <c r="T64" s="595"/>
      <c r="U64" s="596"/>
      <c r="V64" s="596"/>
      <c r="W64" s="597"/>
      <c r="X64" s="58"/>
      <c r="Y64" s="58"/>
      <c r="Z64" s="590"/>
      <c r="AA64" s="591"/>
      <c r="AB64" s="591"/>
      <c r="AC64" s="591"/>
      <c r="AD64" s="591"/>
      <c r="AE64" s="591"/>
      <c r="AF64" s="591"/>
      <c r="AG64" s="591"/>
      <c r="AH64" s="591"/>
      <c r="AI64" s="591"/>
      <c r="AJ64" s="591"/>
      <c r="AK64" s="591"/>
      <c r="AL64" s="591"/>
      <c r="AM64" s="591"/>
      <c r="AN64" s="591"/>
      <c r="AO64" s="583"/>
      <c r="AP64" s="583"/>
      <c r="AQ64" s="583"/>
      <c r="AR64" s="583"/>
      <c r="AS64" s="555"/>
      <c r="AT64" s="555"/>
      <c r="AU64" s="556"/>
      <c r="AV64" s="62"/>
    </row>
    <row r="65" spans="1:48" ht="12" customHeight="1" x14ac:dyDescent="0.3">
      <c r="A65" s="61"/>
      <c r="B65" s="572"/>
      <c r="C65" s="573"/>
      <c r="D65" s="573"/>
      <c r="E65" s="573"/>
      <c r="F65" s="573"/>
      <c r="G65" s="573"/>
      <c r="H65" s="573"/>
      <c r="I65" s="573"/>
      <c r="J65" s="573"/>
      <c r="K65" s="573"/>
      <c r="L65" s="573"/>
      <c r="M65" s="573"/>
      <c r="N65" s="573"/>
      <c r="O65" s="573"/>
      <c r="P65" s="573"/>
      <c r="Q65" s="573"/>
      <c r="R65" s="573"/>
      <c r="S65" s="573"/>
      <c r="T65" s="549"/>
      <c r="U65" s="550"/>
      <c r="V65" s="550"/>
      <c r="W65" s="551"/>
      <c r="X65" s="58"/>
      <c r="Y65" s="58"/>
      <c r="Z65" s="584"/>
      <c r="AA65" s="585"/>
      <c r="AB65" s="585"/>
      <c r="AC65" s="585"/>
      <c r="AD65" s="585"/>
      <c r="AE65" s="585"/>
      <c r="AF65" s="585"/>
      <c r="AG65" s="585"/>
      <c r="AH65" s="585"/>
      <c r="AI65" s="585"/>
      <c r="AJ65" s="585"/>
      <c r="AK65" s="585"/>
      <c r="AL65" s="585"/>
      <c r="AM65" s="585"/>
      <c r="AN65" s="586"/>
      <c r="AO65" s="582"/>
      <c r="AP65" s="582"/>
      <c r="AQ65" s="582"/>
      <c r="AR65" s="582"/>
      <c r="AS65" s="547" t="e">
        <f t="shared" ref="AS65" si="5">AO65/$AO$77</f>
        <v>#DIV/0!</v>
      </c>
      <c r="AT65" s="547"/>
      <c r="AU65" s="548"/>
      <c r="AV65" s="62"/>
    </row>
    <row r="66" spans="1:48" ht="12" customHeight="1" x14ac:dyDescent="0.3">
      <c r="A66" s="61"/>
      <c r="B66" s="574"/>
      <c r="C66" s="575"/>
      <c r="D66" s="575"/>
      <c r="E66" s="575"/>
      <c r="F66" s="575"/>
      <c r="G66" s="575"/>
      <c r="H66" s="575"/>
      <c r="I66" s="575"/>
      <c r="J66" s="575"/>
      <c r="K66" s="575"/>
      <c r="L66" s="575"/>
      <c r="M66" s="575"/>
      <c r="N66" s="575"/>
      <c r="O66" s="575"/>
      <c r="P66" s="575"/>
      <c r="Q66" s="575"/>
      <c r="R66" s="575"/>
      <c r="S66" s="575"/>
      <c r="T66" s="552"/>
      <c r="U66" s="553"/>
      <c r="V66" s="553"/>
      <c r="W66" s="554"/>
      <c r="X66" s="58"/>
      <c r="Y66" s="58"/>
      <c r="Z66" s="587"/>
      <c r="AA66" s="588"/>
      <c r="AB66" s="588"/>
      <c r="AC66" s="588"/>
      <c r="AD66" s="588"/>
      <c r="AE66" s="588"/>
      <c r="AF66" s="588"/>
      <c r="AG66" s="588"/>
      <c r="AH66" s="588"/>
      <c r="AI66" s="588"/>
      <c r="AJ66" s="588"/>
      <c r="AK66" s="588"/>
      <c r="AL66" s="588"/>
      <c r="AM66" s="588"/>
      <c r="AN66" s="589"/>
      <c r="AO66" s="582"/>
      <c r="AP66" s="582"/>
      <c r="AQ66" s="582"/>
      <c r="AR66" s="582"/>
      <c r="AS66" s="547"/>
      <c r="AT66" s="547"/>
      <c r="AU66" s="548"/>
      <c r="AV66" s="62"/>
    </row>
    <row r="67" spans="1:48" ht="12" customHeight="1" x14ac:dyDescent="0.3">
      <c r="A67" s="61"/>
      <c r="B67" s="537"/>
      <c r="C67" s="538"/>
      <c r="D67" s="538"/>
      <c r="E67" s="538"/>
      <c r="F67" s="538"/>
      <c r="G67" s="538"/>
      <c r="H67" s="538"/>
      <c r="I67" s="538"/>
      <c r="J67" s="538"/>
      <c r="K67" s="538"/>
      <c r="L67" s="538"/>
      <c r="M67" s="538"/>
      <c r="N67" s="538"/>
      <c r="O67" s="538"/>
      <c r="P67" s="538"/>
      <c r="Q67" s="538"/>
      <c r="R67" s="538"/>
      <c r="S67" s="538"/>
      <c r="T67" s="592"/>
      <c r="U67" s="593"/>
      <c r="V67" s="593"/>
      <c r="W67" s="594"/>
      <c r="X67" s="58"/>
      <c r="Y67" s="58"/>
      <c r="Z67" s="590"/>
      <c r="AA67" s="591"/>
      <c r="AB67" s="591"/>
      <c r="AC67" s="591"/>
      <c r="AD67" s="591"/>
      <c r="AE67" s="591"/>
      <c r="AF67" s="591"/>
      <c r="AG67" s="591"/>
      <c r="AH67" s="591"/>
      <c r="AI67" s="591"/>
      <c r="AJ67" s="591"/>
      <c r="AK67" s="591"/>
      <c r="AL67" s="591"/>
      <c r="AM67" s="591"/>
      <c r="AN67" s="591"/>
      <c r="AO67" s="583"/>
      <c r="AP67" s="583"/>
      <c r="AQ67" s="583"/>
      <c r="AR67" s="583"/>
      <c r="AS67" s="555" t="e">
        <f t="shared" ref="AS67" si="6">AO67/$AO$77</f>
        <v>#DIV/0!</v>
      </c>
      <c r="AT67" s="555"/>
      <c r="AU67" s="556"/>
      <c r="AV67" s="62"/>
    </row>
    <row r="68" spans="1:48" ht="12" customHeight="1" x14ac:dyDescent="0.3">
      <c r="A68" s="61"/>
      <c r="B68" s="539"/>
      <c r="C68" s="540"/>
      <c r="D68" s="540"/>
      <c r="E68" s="540"/>
      <c r="F68" s="540"/>
      <c r="G68" s="540"/>
      <c r="H68" s="540"/>
      <c r="I68" s="540"/>
      <c r="J68" s="540"/>
      <c r="K68" s="540"/>
      <c r="L68" s="540"/>
      <c r="M68" s="540"/>
      <c r="N68" s="540"/>
      <c r="O68" s="540"/>
      <c r="P68" s="540"/>
      <c r="Q68" s="540"/>
      <c r="R68" s="540"/>
      <c r="S68" s="540"/>
      <c r="T68" s="595"/>
      <c r="U68" s="596"/>
      <c r="V68" s="596"/>
      <c r="W68" s="597"/>
      <c r="X68" s="58"/>
      <c r="Y68" s="58"/>
      <c r="Z68" s="590"/>
      <c r="AA68" s="591"/>
      <c r="AB68" s="591"/>
      <c r="AC68" s="591"/>
      <c r="AD68" s="591"/>
      <c r="AE68" s="591"/>
      <c r="AF68" s="591"/>
      <c r="AG68" s="591"/>
      <c r="AH68" s="591"/>
      <c r="AI68" s="591"/>
      <c r="AJ68" s="591"/>
      <c r="AK68" s="591"/>
      <c r="AL68" s="591"/>
      <c r="AM68" s="591"/>
      <c r="AN68" s="591"/>
      <c r="AO68" s="583"/>
      <c r="AP68" s="583"/>
      <c r="AQ68" s="583"/>
      <c r="AR68" s="583"/>
      <c r="AS68" s="555"/>
      <c r="AT68" s="555"/>
      <c r="AU68" s="556"/>
      <c r="AV68" s="62"/>
    </row>
    <row r="69" spans="1:48" ht="12" customHeight="1" x14ac:dyDescent="0.3">
      <c r="A69" s="61"/>
      <c r="B69" s="572"/>
      <c r="C69" s="573"/>
      <c r="D69" s="573"/>
      <c r="E69" s="573"/>
      <c r="F69" s="573"/>
      <c r="G69" s="573"/>
      <c r="H69" s="573"/>
      <c r="I69" s="573"/>
      <c r="J69" s="573"/>
      <c r="K69" s="573"/>
      <c r="L69" s="573"/>
      <c r="M69" s="573"/>
      <c r="N69" s="573"/>
      <c r="O69" s="573"/>
      <c r="P69" s="573"/>
      <c r="Q69" s="573"/>
      <c r="R69" s="573"/>
      <c r="S69" s="573"/>
      <c r="T69" s="549"/>
      <c r="U69" s="550"/>
      <c r="V69" s="550"/>
      <c r="W69" s="551"/>
      <c r="X69" s="58"/>
      <c r="Y69" s="58"/>
      <c r="Z69" s="584"/>
      <c r="AA69" s="585"/>
      <c r="AB69" s="585"/>
      <c r="AC69" s="585"/>
      <c r="AD69" s="585"/>
      <c r="AE69" s="585"/>
      <c r="AF69" s="585"/>
      <c r="AG69" s="585"/>
      <c r="AH69" s="585"/>
      <c r="AI69" s="585"/>
      <c r="AJ69" s="585"/>
      <c r="AK69" s="585"/>
      <c r="AL69" s="585"/>
      <c r="AM69" s="585"/>
      <c r="AN69" s="586"/>
      <c r="AO69" s="582"/>
      <c r="AP69" s="582"/>
      <c r="AQ69" s="582"/>
      <c r="AR69" s="582"/>
      <c r="AS69" s="547" t="e">
        <f t="shared" ref="AS69" si="7">AO69/$AO$77</f>
        <v>#DIV/0!</v>
      </c>
      <c r="AT69" s="547"/>
      <c r="AU69" s="548"/>
      <c r="AV69" s="62"/>
    </row>
    <row r="70" spans="1:48" ht="12" customHeight="1" x14ac:dyDescent="0.3">
      <c r="A70" s="61"/>
      <c r="B70" s="574"/>
      <c r="C70" s="575"/>
      <c r="D70" s="575"/>
      <c r="E70" s="575"/>
      <c r="F70" s="575"/>
      <c r="G70" s="575"/>
      <c r="H70" s="575"/>
      <c r="I70" s="575"/>
      <c r="J70" s="575"/>
      <c r="K70" s="575"/>
      <c r="L70" s="575"/>
      <c r="M70" s="575"/>
      <c r="N70" s="575"/>
      <c r="O70" s="575"/>
      <c r="P70" s="575"/>
      <c r="Q70" s="575"/>
      <c r="R70" s="575"/>
      <c r="S70" s="575"/>
      <c r="T70" s="552"/>
      <c r="U70" s="553"/>
      <c r="V70" s="553"/>
      <c r="W70" s="554"/>
      <c r="X70" s="58"/>
      <c r="Y70" s="58"/>
      <c r="Z70" s="587"/>
      <c r="AA70" s="588"/>
      <c r="AB70" s="588"/>
      <c r="AC70" s="588"/>
      <c r="AD70" s="588"/>
      <c r="AE70" s="588"/>
      <c r="AF70" s="588"/>
      <c r="AG70" s="588"/>
      <c r="AH70" s="588"/>
      <c r="AI70" s="588"/>
      <c r="AJ70" s="588"/>
      <c r="AK70" s="588"/>
      <c r="AL70" s="588"/>
      <c r="AM70" s="588"/>
      <c r="AN70" s="589"/>
      <c r="AO70" s="582"/>
      <c r="AP70" s="582"/>
      <c r="AQ70" s="582"/>
      <c r="AR70" s="582"/>
      <c r="AS70" s="547"/>
      <c r="AT70" s="547"/>
      <c r="AU70" s="548"/>
      <c r="AV70" s="62"/>
    </row>
    <row r="71" spans="1:48" ht="12" customHeight="1" x14ac:dyDescent="0.3">
      <c r="A71" s="61"/>
      <c r="B71" s="537"/>
      <c r="C71" s="538"/>
      <c r="D71" s="538"/>
      <c r="E71" s="538"/>
      <c r="F71" s="538"/>
      <c r="G71" s="538"/>
      <c r="H71" s="538"/>
      <c r="I71" s="538"/>
      <c r="J71" s="538"/>
      <c r="K71" s="538"/>
      <c r="L71" s="538"/>
      <c r="M71" s="538"/>
      <c r="N71" s="538"/>
      <c r="O71" s="538"/>
      <c r="P71" s="538"/>
      <c r="Q71" s="538"/>
      <c r="R71" s="538"/>
      <c r="S71" s="538"/>
      <c r="T71" s="592"/>
      <c r="U71" s="593"/>
      <c r="V71" s="593"/>
      <c r="W71" s="594"/>
      <c r="X71" s="58"/>
      <c r="Y71" s="58"/>
      <c r="Z71" s="590"/>
      <c r="AA71" s="591"/>
      <c r="AB71" s="591"/>
      <c r="AC71" s="591"/>
      <c r="AD71" s="591"/>
      <c r="AE71" s="591"/>
      <c r="AF71" s="591"/>
      <c r="AG71" s="591"/>
      <c r="AH71" s="591"/>
      <c r="AI71" s="591"/>
      <c r="AJ71" s="591"/>
      <c r="AK71" s="591"/>
      <c r="AL71" s="591"/>
      <c r="AM71" s="591"/>
      <c r="AN71" s="591"/>
      <c r="AO71" s="583"/>
      <c r="AP71" s="583"/>
      <c r="AQ71" s="583"/>
      <c r="AR71" s="583"/>
      <c r="AS71" s="555" t="e">
        <f t="shared" ref="AS71" si="8">AO71/$AO$77</f>
        <v>#DIV/0!</v>
      </c>
      <c r="AT71" s="555"/>
      <c r="AU71" s="556"/>
      <c r="AV71" s="62"/>
    </row>
    <row r="72" spans="1:48" ht="12" customHeight="1" x14ac:dyDescent="0.3">
      <c r="A72" s="61"/>
      <c r="B72" s="539"/>
      <c r="C72" s="540"/>
      <c r="D72" s="540"/>
      <c r="E72" s="540"/>
      <c r="F72" s="540"/>
      <c r="G72" s="540"/>
      <c r="H72" s="540"/>
      <c r="I72" s="540"/>
      <c r="J72" s="540"/>
      <c r="K72" s="540"/>
      <c r="L72" s="540"/>
      <c r="M72" s="540"/>
      <c r="N72" s="540"/>
      <c r="O72" s="540"/>
      <c r="P72" s="540"/>
      <c r="Q72" s="540"/>
      <c r="R72" s="540"/>
      <c r="S72" s="540"/>
      <c r="T72" s="595"/>
      <c r="U72" s="596"/>
      <c r="V72" s="596"/>
      <c r="W72" s="597"/>
      <c r="X72" s="58"/>
      <c r="Y72" s="58"/>
      <c r="Z72" s="590"/>
      <c r="AA72" s="591"/>
      <c r="AB72" s="591"/>
      <c r="AC72" s="591"/>
      <c r="AD72" s="591"/>
      <c r="AE72" s="591"/>
      <c r="AF72" s="591"/>
      <c r="AG72" s="591"/>
      <c r="AH72" s="591"/>
      <c r="AI72" s="591"/>
      <c r="AJ72" s="591"/>
      <c r="AK72" s="591"/>
      <c r="AL72" s="591"/>
      <c r="AM72" s="591"/>
      <c r="AN72" s="591"/>
      <c r="AO72" s="583"/>
      <c r="AP72" s="583"/>
      <c r="AQ72" s="583"/>
      <c r="AR72" s="583"/>
      <c r="AS72" s="555"/>
      <c r="AT72" s="555"/>
      <c r="AU72" s="556"/>
      <c r="AV72" s="62"/>
    </row>
    <row r="73" spans="1:48" ht="12" customHeight="1" x14ac:dyDescent="0.3">
      <c r="A73" s="61"/>
      <c r="B73" s="572"/>
      <c r="C73" s="573"/>
      <c r="D73" s="573"/>
      <c r="E73" s="573"/>
      <c r="F73" s="573"/>
      <c r="G73" s="573"/>
      <c r="H73" s="573"/>
      <c r="I73" s="573"/>
      <c r="J73" s="573"/>
      <c r="K73" s="573"/>
      <c r="L73" s="573"/>
      <c r="M73" s="573"/>
      <c r="N73" s="573"/>
      <c r="O73" s="573"/>
      <c r="P73" s="573"/>
      <c r="Q73" s="573"/>
      <c r="R73" s="573"/>
      <c r="S73" s="573"/>
      <c r="T73" s="549"/>
      <c r="U73" s="550"/>
      <c r="V73" s="550"/>
      <c r="W73" s="551"/>
      <c r="X73" s="58"/>
      <c r="Y73" s="58"/>
      <c r="Z73" s="609" t="s">
        <v>41</v>
      </c>
      <c r="AA73" s="610"/>
      <c r="AB73" s="610"/>
      <c r="AC73" s="610"/>
      <c r="AD73" s="610"/>
      <c r="AE73" s="610"/>
      <c r="AF73" s="610"/>
      <c r="AG73" s="610"/>
      <c r="AH73" s="610"/>
      <c r="AI73" s="610"/>
      <c r="AJ73" s="610"/>
      <c r="AK73" s="610"/>
      <c r="AL73" s="610"/>
      <c r="AM73" s="610"/>
      <c r="AN73" s="611"/>
      <c r="AO73" s="672" t="s">
        <v>744</v>
      </c>
      <c r="AP73" s="673"/>
      <c r="AQ73" s="673"/>
      <c r="AR73" s="673"/>
      <c r="AS73" s="673"/>
      <c r="AT73" s="673"/>
      <c r="AU73" s="674"/>
      <c r="AV73" s="62"/>
    </row>
    <row r="74" spans="1:48" ht="12" customHeight="1" thickBot="1" x14ac:dyDescent="0.35">
      <c r="A74" s="61"/>
      <c r="B74" s="574"/>
      <c r="C74" s="575"/>
      <c r="D74" s="575"/>
      <c r="E74" s="575"/>
      <c r="F74" s="575"/>
      <c r="G74" s="575"/>
      <c r="H74" s="575"/>
      <c r="I74" s="575"/>
      <c r="J74" s="575"/>
      <c r="K74" s="575"/>
      <c r="L74" s="575"/>
      <c r="M74" s="575"/>
      <c r="N74" s="575"/>
      <c r="O74" s="575"/>
      <c r="P74" s="575"/>
      <c r="Q74" s="575"/>
      <c r="R74" s="575"/>
      <c r="S74" s="575"/>
      <c r="T74" s="552"/>
      <c r="U74" s="553"/>
      <c r="V74" s="553"/>
      <c r="W74" s="554"/>
      <c r="X74" s="58"/>
      <c r="Y74" s="58"/>
      <c r="Z74" s="612"/>
      <c r="AA74" s="613"/>
      <c r="AB74" s="613"/>
      <c r="AC74" s="613"/>
      <c r="AD74" s="613"/>
      <c r="AE74" s="613"/>
      <c r="AF74" s="613"/>
      <c r="AG74" s="613"/>
      <c r="AH74" s="613"/>
      <c r="AI74" s="613"/>
      <c r="AJ74" s="613"/>
      <c r="AK74" s="613"/>
      <c r="AL74" s="613"/>
      <c r="AM74" s="613"/>
      <c r="AN74" s="614"/>
      <c r="AO74" s="675"/>
      <c r="AP74" s="676"/>
      <c r="AQ74" s="676"/>
      <c r="AR74" s="676"/>
      <c r="AS74" s="676"/>
      <c r="AT74" s="676"/>
      <c r="AU74" s="677"/>
      <c r="AV74" s="62"/>
    </row>
    <row r="75" spans="1:48" ht="12" customHeight="1" x14ac:dyDescent="0.3">
      <c r="A75" s="61"/>
      <c r="B75" s="537"/>
      <c r="C75" s="538"/>
      <c r="D75" s="538"/>
      <c r="E75" s="538"/>
      <c r="F75" s="538"/>
      <c r="G75" s="538"/>
      <c r="H75" s="538"/>
      <c r="I75" s="538"/>
      <c r="J75" s="538"/>
      <c r="K75" s="538"/>
      <c r="L75" s="538"/>
      <c r="M75" s="538"/>
      <c r="N75" s="538"/>
      <c r="O75" s="538"/>
      <c r="P75" s="538"/>
      <c r="Q75" s="538"/>
      <c r="R75" s="538"/>
      <c r="S75" s="538"/>
      <c r="T75" s="592"/>
      <c r="U75" s="593"/>
      <c r="V75" s="593"/>
      <c r="W75" s="594"/>
      <c r="X75" s="58"/>
      <c r="Y75" s="58"/>
      <c r="Z75" s="668" t="s">
        <v>90</v>
      </c>
      <c r="AA75" s="669"/>
      <c r="AB75" s="669"/>
      <c r="AC75" s="669"/>
      <c r="AD75" s="669"/>
      <c r="AE75" s="669"/>
      <c r="AF75" s="669"/>
      <c r="AG75" s="669"/>
      <c r="AH75" s="669"/>
      <c r="AI75" s="669"/>
      <c r="AJ75" s="669"/>
      <c r="AK75" s="669"/>
      <c r="AL75" s="669"/>
      <c r="AM75" s="669"/>
      <c r="AN75" s="669"/>
      <c r="AO75" s="666">
        <f>W34</f>
        <v>0</v>
      </c>
      <c r="AP75" s="666"/>
      <c r="AQ75" s="666"/>
      <c r="AR75" s="666"/>
      <c r="AS75" s="662" t="e">
        <f t="shared" ref="AS75" si="9">AO75/$AO$77</f>
        <v>#DIV/0!</v>
      </c>
      <c r="AT75" s="662"/>
      <c r="AU75" s="663"/>
      <c r="AV75" s="62"/>
    </row>
    <row r="76" spans="1:48" ht="12" customHeight="1" thickBot="1" x14ac:dyDescent="0.35">
      <c r="A76" s="61"/>
      <c r="B76" s="539"/>
      <c r="C76" s="540"/>
      <c r="D76" s="540"/>
      <c r="E76" s="540"/>
      <c r="F76" s="540"/>
      <c r="G76" s="540"/>
      <c r="H76" s="540"/>
      <c r="I76" s="540"/>
      <c r="J76" s="540"/>
      <c r="K76" s="540"/>
      <c r="L76" s="540"/>
      <c r="M76" s="540"/>
      <c r="N76" s="540"/>
      <c r="O76" s="540"/>
      <c r="P76" s="540"/>
      <c r="Q76" s="540"/>
      <c r="R76" s="540"/>
      <c r="S76" s="540"/>
      <c r="T76" s="595"/>
      <c r="U76" s="596"/>
      <c r="V76" s="596"/>
      <c r="W76" s="597"/>
      <c r="X76" s="58"/>
      <c r="Y76" s="58"/>
      <c r="Z76" s="670"/>
      <c r="AA76" s="671"/>
      <c r="AB76" s="671"/>
      <c r="AC76" s="671"/>
      <c r="AD76" s="671"/>
      <c r="AE76" s="671"/>
      <c r="AF76" s="671"/>
      <c r="AG76" s="671"/>
      <c r="AH76" s="671"/>
      <c r="AI76" s="671"/>
      <c r="AJ76" s="671"/>
      <c r="AK76" s="671"/>
      <c r="AL76" s="671"/>
      <c r="AM76" s="671"/>
      <c r="AN76" s="671"/>
      <c r="AO76" s="667"/>
      <c r="AP76" s="667"/>
      <c r="AQ76" s="667"/>
      <c r="AR76" s="667"/>
      <c r="AS76" s="664"/>
      <c r="AT76" s="664"/>
      <c r="AU76" s="665"/>
      <c r="AV76" s="62"/>
    </row>
    <row r="77" spans="1:48" ht="12" customHeight="1" x14ac:dyDescent="0.3">
      <c r="A77" s="61"/>
      <c r="B77" s="563" t="s">
        <v>96</v>
      </c>
      <c r="C77" s="564"/>
      <c r="D77" s="564"/>
      <c r="E77" s="564"/>
      <c r="F77" s="564"/>
      <c r="G77" s="564"/>
      <c r="H77" s="564"/>
      <c r="I77" s="564"/>
      <c r="J77" s="564"/>
      <c r="K77" s="564"/>
      <c r="L77" s="564"/>
      <c r="M77" s="564"/>
      <c r="N77" s="564"/>
      <c r="O77" s="564"/>
      <c r="P77" s="564"/>
      <c r="Q77" s="564"/>
      <c r="R77" s="564"/>
      <c r="S77" s="564"/>
      <c r="T77" s="576">
        <f>W21</f>
        <v>0</v>
      </c>
      <c r="U77" s="577"/>
      <c r="V77" s="577"/>
      <c r="W77" s="578"/>
      <c r="X77" s="58"/>
      <c r="Y77" s="58"/>
      <c r="Z77" s="567" t="s">
        <v>95</v>
      </c>
      <c r="AA77" s="568"/>
      <c r="AB77" s="568"/>
      <c r="AC77" s="568"/>
      <c r="AD77" s="568"/>
      <c r="AE77" s="568"/>
      <c r="AF77" s="568"/>
      <c r="AG77" s="568"/>
      <c r="AH77" s="568"/>
      <c r="AI77" s="568"/>
      <c r="AJ77" s="568"/>
      <c r="AK77" s="568"/>
      <c r="AL77" s="568"/>
      <c r="AM77" s="568"/>
      <c r="AN77" s="568"/>
      <c r="AO77" s="561">
        <f>T77</f>
        <v>0</v>
      </c>
      <c r="AP77" s="561"/>
      <c r="AQ77" s="561"/>
      <c r="AR77" s="561"/>
      <c r="AS77" s="557" t="e">
        <f t="shared" ref="AS77" si="10">AO77/$AO$77</f>
        <v>#DIV/0!</v>
      </c>
      <c r="AT77" s="557"/>
      <c r="AU77" s="558"/>
      <c r="AV77" s="62"/>
    </row>
    <row r="78" spans="1:48" ht="12" customHeight="1" thickBot="1" x14ac:dyDescent="0.35">
      <c r="A78" s="61"/>
      <c r="B78" s="565"/>
      <c r="C78" s="566"/>
      <c r="D78" s="566"/>
      <c r="E78" s="566"/>
      <c r="F78" s="566"/>
      <c r="G78" s="566"/>
      <c r="H78" s="566"/>
      <c r="I78" s="566"/>
      <c r="J78" s="566"/>
      <c r="K78" s="566"/>
      <c r="L78" s="566"/>
      <c r="M78" s="566"/>
      <c r="N78" s="566"/>
      <c r="O78" s="566"/>
      <c r="P78" s="566"/>
      <c r="Q78" s="566"/>
      <c r="R78" s="566"/>
      <c r="S78" s="566"/>
      <c r="T78" s="579"/>
      <c r="U78" s="580"/>
      <c r="V78" s="580"/>
      <c r="W78" s="581"/>
      <c r="X78" s="58"/>
      <c r="Y78" s="58"/>
      <c r="Z78" s="569"/>
      <c r="AA78" s="570"/>
      <c r="AB78" s="570"/>
      <c r="AC78" s="570"/>
      <c r="AD78" s="570"/>
      <c r="AE78" s="570"/>
      <c r="AF78" s="570"/>
      <c r="AG78" s="570"/>
      <c r="AH78" s="570"/>
      <c r="AI78" s="570"/>
      <c r="AJ78" s="570"/>
      <c r="AK78" s="570"/>
      <c r="AL78" s="570"/>
      <c r="AM78" s="570"/>
      <c r="AN78" s="570"/>
      <c r="AO78" s="562"/>
      <c r="AP78" s="562"/>
      <c r="AQ78" s="562"/>
      <c r="AR78" s="562"/>
      <c r="AS78" s="559"/>
      <c r="AT78" s="559"/>
      <c r="AU78" s="560"/>
      <c r="AV78" s="62"/>
    </row>
    <row r="79" spans="1:48" ht="12" customHeight="1" x14ac:dyDescent="0.3">
      <c r="A79" s="6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62"/>
    </row>
    <row r="80" spans="1:48" ht="12" customHeight="1" thickBot="1" x14ac:dyDescent="0.35">
      <c r="A80" s="338" t="s">
        <v>97</v>
      </c>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40"/>
    </row>
    <row r="81" spans="1:48" ht="12" customHeight="1" thickTop="1"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1:48" ht="12" customHeight="1"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1:48" ht="12" customHeight="1"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1:48" ht="12" customHeight="1"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1:48"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1:48"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1:48"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48" ht="12" customHeight="1"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1:48" ht="12" customHeight="1"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1:48" ht="12" customHeight="1"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1:48" ht="12" customHeight="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row>
    <row r="92" spans="1:48" ht="12" customHeight="1"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row>
    <row r="93" spans="1:48" ht="12" customHeight="1"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row>
    <row r="94" spans="1:48" ht="12" customHeight="1"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1:48" ht="12" customHeight="1"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1:48" ht="12" customHeight="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1:48" ht="12" customHeight="1"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1:48" ht="12" customHeight="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1:48" ht="12" customHeight="1"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1:48" ht="12" customHeight="1"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1:48" ht="12" customHeight="1"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1:48" ht="12" customHeight="1"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1:48" ht="12" customHeight="1"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1:48" ht="12" customHeight="1"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1:48" ht="12" customHeight="1"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1:48" ht="12" customHeight="1" x14ac:dyDescent="0.3">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1:48" ht="12" customHeight="1" x14ac:dyDescent="0.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1:48" ht="12" customHeight="1" x14ac:dyDescent="0.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1:48" ht="12" customHeight="1" x14ac:dyDescent="0.3">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1:48" ht="12" customHeight="1"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1:48" ht="12" customHeight="1" x14ac:dyDescent="0.3">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1:48" ht="12" customHeight="1"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1:48" ht="12" customHeigh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1:48" ht="12" customHeight="1" x14ac:dyDescent="0.3">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1:48" ht="12" customHeight="1" x14ac:dyDescent="0.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1:48" ht="12" customHeight="1"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1:48" ht="12" customHeight="1" x14ac:dyDescent="0.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1:48" ht="12" customHeight="1"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1:48" ht="12" customHeight="1" x14ac:dyDescent="0.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1:48" ht="12" customHeight="1"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ht="12" customHeight="1"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1:48" ht="12" customHeight="1"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1:48" ht="12" customHeight="1"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1:48" ht="12" customHeight="1"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ht="12" customHeigh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1:48" ht="12" customHeight="1"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1:48" ht="12" customHeight="1"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1:48" ht="12" customHeigh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1:48" ht="12" customHeight="1"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48" ht="12" customHeight="1"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1:48" ht="12" customHeight="1"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48" ht="12" customHeight="1"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1:48" ht="12" customHeight="1"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1:48" ht="12" customHeight="1"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1:48" ht="12" customHeight="1"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1:48" ht="12" customHeight="1"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1:48" ht="12" customHeight="1"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1:48" ht="12" customHeight="1"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1:48" ht="12" customHeigh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48" ht="12" customHeight="1"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1:48" ht="12" customHeigh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1:48" ht="12" customHeight="1"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1:48" ht="12" customHeight="1"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1:48" ht="12" customHeight="1"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1:48" ht="12" customHeight="1"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1:48" ht="12" customHeight="1"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1:48" ht="12" customHeight="1"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1:48" ht="12" customHeight="1"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1:48" ht="12" customHeight="1"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1:48" ht="12" customHeight="1"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1:48" ht="12" customHeight="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1:48" ht="12" customHeight="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1:48" ht="12" customHeight="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1:48" ht="12" customHeight="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1:48" ht="12" customHeight="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1:48" ht="12" customHeight="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1:48" ht="12" customHeight="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1:48"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1:48" ht="12" customHeight="1"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1:48" ht="12" customHeight="1"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1:48" ht="12" customHeight="1"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row>
    <row r="162" spans="1:48" ht="12" customHeight="1"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1:48" ht="12" customHeight="1"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1:48" ht="12" customHeight="1"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1:48" ht="12" customHeigh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1:48"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1:48" ht="12" customHeigh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1:48"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1:48" ht="12" customHeight="1"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1:48" ht="12" customHeight="1"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48" ht="12" customHeight="1"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48" ht="12" customHeight="1"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48"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48" ht="12" customHeight="1"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1:48" ht="12" customHeight="1"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1:48" ht="12" customHeight="1"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1:48" ht="12" customHeight="1"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1:48" ht="12" customHeight="1" x14ac:dyDescent="0.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1:48" ht="12" customHeight="1" x14ac:dyDescent="0.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1:48" ht="12" customHeight="1"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48" ht="12" customHeight="1"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48" ht="12" customHeight="1" x14ac:dyDescent="0.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1:48" ht="12" customHeight="1" x14ac:dyDescent="0.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row>
    <row r="184" spans="1:48" ht="12" customHeight="1" x14ac:dyDescent="0.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1:48" ht="12" customHeight="1" x14ac:dyDescent="0.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1:48" ht="12" customHeight="1" x14ac:dyDescent="0.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1:48" ht="12" customHeight="1" x14ac:dyDescent="0.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1:48" ht="12" customHeight="1" x14ac:dyDescent="0.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1:48" ht="12" customHeight="1" x14ac:dyDescent="0.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1:48" ht="12" customHeight="1" x14ac:dyDescent="0.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1:48" ht="12" customHeight="1" x14ac:dyDescent="0.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1:48" ht="12" customHeight="1" x14ac:dyDescent="0.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1:48" ht="12" customHeight="1" x14ac:dyDescent="0.3">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1:48" ht="12" customHeight="1" x14ac:dyDescent="0.3">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1:48" ht="12" customHeight="1" x14ac:dyDescent="0.3">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1:48" ht="12" customHeight="1" x14ac:dyDescent="0.3">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1:48" ht="12" customHeight="1" x14ac:dyDescent="0.3">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1:48" ht="12" customHeight="1" x14ac:dyDescent="0.3">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1:48" ht="12" customHeight="1" x14ac:dyDescent="0.3">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1:48" ht="12" customHeight="1" x14ac:dyDescent="0.3">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1:48" ht="12" customHeight="1" x14ac:dyDescent="0.3">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1:48" ht="12" customHeight="1" x14ac:dyDescent="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1:48" ht="12" customHeight="1" x14ac:dyDescent="0.3">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1:48" ht="12" customHeight="1" x14ac:dyDescent="0.3">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1:48" ht="12" customHeight="1"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1:48" ht="12" customHeight="1"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1:48" ht="12" customHeight="1"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1:48" ht="12" customHeight="1"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row>
    <row r="209" spans="1:48" ht="12" customHeight="1"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1:48" ht="12" customHeight="1"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1:48" ht="12" customHeight="1"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row>
    <row r="212" spans="1:48" ht="12" customHeight="1"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row>
    <row r="213" spans="1:48" ht="12" customHeight="1"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row>
    <row r="214" spans="1:48" ht="12" customHeight="1"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row>
    <row r="215" spans="1:48" ht="12" customHeight="1"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row>
    <row r="216" spans="1:48" ht="12" customHeight="1"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row>
    <row r="217" spans="1:48" ht="12" customHeight="1"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row>
    <row r="218" spans="1:48" ht="12" customHeight="1"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row>
    <row r="219" spans="1:48" ht="12" customHeight="1"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row>
    <row r="220" spans="1:48" ht="12" customHeight="1"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row>
    <row r="221" spans="1:48" ht="12" customHeight="1"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row>
    <row r="222" spans="1:48" ht="12" customHeight="1"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row>
    <row r="223" spans="1:48" ht="12" customHeight="1"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row>
    <row r="224" spans="1:48" ht="12" customHeight="1"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row>
    <row r="225" spans="1:48" ht="12" customHeight="1"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row>
    <row r="226" spans="1:48" ht="12" customHeight="1"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row>
    <row r="227" spans="1:48" ht="12" customHeight="1"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row>
    <row r="228" spans="1:48" ht="12" customHeight="1"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row>
    <row r="229" spans="1:48" ht="12" customHeight="1"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row>
    <row r="230" spans="1:48" ht="12" customHeight="1"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row>
    <row r="231" spans="1:48" ht="12" customHeight="1"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row>
    <row r="232" spans="1:48" ht="12" customHeight="1"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row>
    <row r="233" spans="1:48" ht="12" customHeight="1"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row>
    <row r="234" spans="1:48" ht="12" customHeight="1"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row>
    <row r="235" spans="1:48" ht="12" customHeight="1"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1:48" ht="12" customHeight="1"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row>
    <row r="237" spans="1:48" ht="12" customHeight="1"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1:48" ht="12" customHeight="1"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1:48" ht="12" customHeight="1"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1:48" ht="12" customHeight="1"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1:48" ht="12" customHeight="1"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1:48" ht="12" customHeight="1"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1:48" ht="12" customHeight="1"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1:48" ht="12" customHeight="1"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1:48" ht="12" customHeight="1"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1:48" ht="12" customHeight="1"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1:48" ht="12" customHeight="1"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1:48" ht="12" customHeight="1"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1:48" ht="12" customHeight="1"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1:48" ht="12" customHeight="1"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1:48" ht="12" customHeight="1"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1:48" ht="12" customHeight="1"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1:48" ht="12" customHeight="1"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1:48" ht="12" customHeight="1"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1:48" ht="12" customHeight="1"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1:48" ht="12" customHeight="1"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1:48" ht="12" customHeight="1"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1:48" ht="12" customHeight="1"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1:48" ht="12" customHeight="1"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1:48" ht="12" customHeight="1"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1:48" ht="12" customHeight="1"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1:48" ht="12" customHeight="1"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row>
    <row r="263" spans="1:48" ht="12" customHeight="1"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1:48" ht="12" customHeight="1"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1:48" ht="12" customHeight="1"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1:48" ht="12" customHeight="1"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1:48" ht="12" customHeight="1"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1:48" ht="12" customHeight="1"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1:48" ht="12" customHeight="1"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1:48" ht="12" customHeight="1"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1:48" ht="12" customHeight="1"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1:48" ht="12" customHeight="1"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1:48" ht="12" customHeight="1"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1:48" ht="12" customHeight="1"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1:48" ht="12" customHeight="1"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1:48" ht="12" customHeight="1"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1:48" ht="12" customHeight="1"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1:48" ht="12" customHeight="1"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1:48" ht="12" customHeight="1"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1:48" ht="12" customHeight="1"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1:48" ht="12" customHeight="1"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1:48" ht="12" customHeight="1"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1:48" ht="12" customHeight="1"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1:48" ht="12" customHeight="1"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1:48" ht="12" customHeight="1"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1:48" ht="12" customHeight="1"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1:48" ht="12" customHeight="1"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1:48" ht="12" customHeight="1"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1:48" ht="12" customHeight="1"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1:48" ht="12" customHeight="1"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1:48" ht="12" customHeight="1"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1:48" ht="12" customHeight="1"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1:48" ht="12" customHeight="1"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1:48" ht="12" customHeight="1"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1:48" ht="12" customHeight="1"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1:48" ht="12" customHeight="1"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1:48" ht="12" customHeight="1"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1:48" ht="12" customHeight="1"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1:48" ht="12" customHeight="1"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1:48" ht="12" customHeight="1"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row>
    <row r="301" spans="1:48" ht="12" customHeight="1"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row>
    <row r="302" spans="1:48" ht="12" customHeight="1"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row>
    <row r="303" spans="1:48" ht="12" customHeight="1"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row>
    <row r="304" spans="1:48" ht="12" customHeight="1"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row>
    <row r="305" spans="1:48" ht="12" customHeight="1"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row>
    <row r="306" spans="1:48" ht="12" customHeight="1"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row>
    <row r="307" spans="1:48" ht="12" customHeight="1"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row>
    <row r="308" spans="1:48" ht="12" customHeight="1"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row>
    <row r="309" spans="1:48" ht="12" customHeight="1"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row>
    <row r="310" spans="1:48" ht="12" customHeight="1"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row>
    <row r="311" spans="1:48" ht="12" customHeight="1"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row>
    <row r="312" spans="1:48" ht="12" customHeight="1"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1:48" ht="12" customHeight="1"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row>
    <row r="314" spans="1:48" ht="12" customHeight="1"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row>
    <row r="315" spans="1:48" ht="12" customHeight="1"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row>
    <row r="316" spans="1:48" ht="12" customHeight="1"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row>
    <row r="317" spans="1:48" ht="12" customHeight="1"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row>
    <row r="318" spans="1:48" ht="12" customHeight="1"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row>
    <row r="319" spans="1:48" ht="12" customHeight="1"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row>
    <row r="320" spans="1:48" ht="12" customHeight="1"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row>
    <row r="321" spans="1:48" ht="12" customHeight="1"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row>
    <row r="322" spans="1:48" ht="12" customHeight="1"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row>
    <row r="323" spans="1:48" ht="12" customHeight="1"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row>
    <row r="324" spans="1:48" ht="12" customHeight="1"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row>
    <row r="325" spans="1:48" ht="12" customHeight="1"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row>
    <row r="326" spans="1:48" ht="12" customHeight="1"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row>
    <row r="327" spans="1:48" ht="12" customHeight="1"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row>
    <row r="328" spans="1:48" ht="12" customHeight="1"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row>
    <row r="329" spans="1:48" ht="12" customHeight="1"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row>
    <row r="330" spans="1:48" ht="12" customHeight="1"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row>
    <row r="331" spans="1:48" ht="12" customHeight="1"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row>
    <row r="332" spans="1:48" ht="12" customHeight="1"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row>
    <row r="333" spans="1:48" ht="12" customHeight="1"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1:48" ht="12" customHeight="1"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1:48" ht="12" customHeight="1"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1:48" ht="12" customHeight="1"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1:48" ht="12" customHeight="1"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row>
    <row r="338" spans="1:48" ht="12" customHeight="1"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1:48" ht="12" customHeight="1"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row>
    <row r="340" spans="1:48" ht="12" customHeight="1"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row>
    <row r="341" spans="1:48" ht="12" customHeight="1"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row>
    <row r="342" spans="1:48" ht="12" customHeight="1"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row>
    <row r="343" spans="1:48" ht="12" customHeight="1"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row>
    <row r="344" spans="1:48" ht="12" customHeight="1"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row>
    <row r="345" spans="1:48" ht="12" customHeight="1"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row>
    <row r="346" spans="1:48" ht="12" customHeight="1"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row>
    <row r="347" spans="1:48" ht="12" customHeight="1"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row>
    <row r="348" spans="1:48" ht="12" customHeight="1"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row>
    <row r="349" spans="1:48" ht="12" customHeight="1"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row>
    <row r="350" spans="1:48" ht="12" customHeight="1"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row>
    <row r="351" spans="1:48" ht="12" customHeight="1"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row>
    <row r="352" spans="1:48" ht="12" customHeight="1"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1:48" ht="12" customHeight="1"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1:48" ht="12" customHeight="1"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1:48" ht="12" customHeight="1"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1:48" ht="12" customHeight="1"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1:48" ht="12" customHeight="1"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1:48" ht="12" customHeight="1"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1:48" ht="12" customHeight="1"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1:48" ht="12" customHeight="1"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1:48" ht="12" customHeight="1"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1:48" ht="12" customHeight="1"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1:48" ht="12" customHeight="1"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1:48" ht="12" customHeight="1"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1:48" ht="12" customHeight="1"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1:48" ht="12" customHeight="1"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1:48" ht="12" customHeight="1"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1:48" ht="12" customHeight="1"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1:48" ht="12" customHeight="1"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1:48" ht="12" customHeight="1"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1:48" ht="12" customHeight="1"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1:48" ht="12" customHeight="1"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row>
    <row r="373" spans="1:48" ht="12" customHeight="1"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1:48" ht="12" customHeight="1"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1:48" ht="12" customHeight="1"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1:48" ht="12" customHeight="1"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1:48" ht="12" customHeight="1"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1:48" ht="12" customHeight="1"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1:48" ht="12" customHeight="1"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1:48" ht="12" customHeight="1"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1:48" ht="12" customHeight="1"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1:48" ht="12" customHeight="1"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1:48" ht="12" customHeight="1"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1:48" ht="12" customHeight="1"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1:48" ht="12" customHeight="1"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1:48" ht="12" customHeight="1"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1:48" ht="12" customHeight="1"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1:48" ht="12" customHeight="1"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1:48" ht="12" customHeight="1"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1:48" ht="12" customHeight="1"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1:48" ht="12" customHeight="1"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1:48" ht="12" customHeight="1"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1:48" ht="12" customHeight="1"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1:48" ht="12" customHeight="1"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1:48" ht="12" customHeight="1"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1:48" ht="12" customHeight="1"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1:48" ht="12" customHeight="1"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1:48" ht="12" customHeight="1"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row>
    <row r="399" spans="1:48" ht="12" customHeight="1"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row>
    <row r="400" spans="1:48" ht="12" customHeight="1"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row>
    <row r="401" spans="1:48" ht="12" customHeight="1"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row>
    <row r="402" spans="1:48" ht="12" customHeight="1"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row>
    <row r="403" spans="1:48" ht="12" customHeight="1"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row>
    <row r="404" spans="1:48" ht="12" customHeight="1"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row>
    <row r="405" spans="1:48" ht="12" customHeight="1"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row>
    <row r="406" spans="1:48" ht="12" customHeight="1"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row>
    <row r="407" spans="1:48" ht="12" customHeight="1"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row>
    <row r="408" spans="1:48" ht="12" customHeight="1"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row>
    <row r="409" spans="1:48" ht="12" customHeight="1"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row>
    <row r="410" spans="1:48" ht="12" customHeight="1"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row>
    <row r="411" spans="1:48" ht="12" customHeight="1"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row>
    <row r="412" spans="1:48" ht="12" customHeight="1"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row>
    <row r="413" spans="1:48" ht="12" customHeight="1"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row>
    <row r="414" spans="1:48" ht="12" customHeight="1"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row>
    <row r="415" spans="1:48" ht="12" customHeight="1"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row>
    <row r="416" spans="1:48" ht="12" customHeight="1"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1:48" ht="12" customHeight="1"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1:48" ht="12" customHeight="1"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1:48" ht="12" customHeight="1"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1:48" ht="12" customHeight="1"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1:48" ht="12" customHeight="1"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row>
    <row r="422" spans="1:48" ht="12" customHeight="1"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1:48" ht="12" customHeight="1"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row>
    <row r="424" spans="1:48" ht="12" customHeight="1"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row>
    <row r="425" spans="1:48" ht="12" customHeight="1"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1:48" ht="12" customHeight="1"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1:48" ht="12" customHeight="1"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row>
    <row r="428" spans="1:48" ht="12" customHeight="1"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row>
    <row r="429" spans="1:48" ht="12" customHeight="1"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row>
    <row r="430" spans="1:48" ht="12" customHeight="1"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row>
    <row r="431" spans="1:48" ht="12" customHeight="1"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row>
    <row r="432" spans="1:48" ht="12" customHeight="1"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row>
    <row r="433" spans="1:48" ht="12" customHeight="1"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row>
    <row r="434" spans="1:48" ht="12" customHeight="1"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row>
    <row r="435" spans="1:48" ht="12" customHeight="1"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1:48" ht="12" customHeight="1"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1:48" ht="12" customHeight="1"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1:48" ht="12" customHeight="1"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48" ht="12" customHeight="1"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1:48" ht="12" customHeight="1"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1:48" ht="12" customHeight="1"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1:48" ht="12" customHeight="1"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1:48" ht="12" customHeight="1"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1:48" ht="12" customHeight="1"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1:48" ht="12" customHeight="1"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1:48" ht="12" customHeight="1"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row>
    <row r="447" spans="1:48" ht="12" customHeight="1"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1:48" ht="12" customHeight="1"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1:48" ht="12" customHeight="1"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row>
    <row r="450" spans="1:48" ht="12" customHeight="1"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row>
    <row r="451" spans="1:48" ht="12" customHeight="1"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row>
    <row r="452" spans="1:48" ht="12" customHeight="1"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row>
    <row r="453" spans="1:48" ht="12" customHeight="1"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row>
    <row r="454" spans="1:48" ht="12" customHeight="1"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row>
    <row r="455" spans="1:48" ht="12" customHeight="1"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row>
    <row r="456" spans="1:48" ht="12" customHeight="1"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row>
    <row r="457" spans="1:48" ht="12" customHeight="1"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row>
    <row r="458" spans="1:48" ht="12" customHeight="1"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row>
    <row r="459" spans="1:48" ht="12" customHeight="1"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row>
    <row r="460" spans="1:48" ht="12" customHeight="1"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row>
    <row r="461" spans="1:48" ht="12" customHeight="1"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1:48" ht="12" customHeight="1"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1:48" ht="12" customHeight="1"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row>
    <row r="464" spans="1:48" ht="12" customHeight="1"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row>
    <row r="465" spans="1:48" ht="12" customHeight="1"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row>
    <row r="466" spans="1:48" ht="12" customHeight="1"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row>
    <row r="467" spans="1:48" ht="12" customHeight="1"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row>
    <row r="468" spans="1:48" ht="12" customHeight="1"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row>
    <row r="469" spans="1:48" ht="12" customHeight="1"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row>
    <row r="470" spans="1:48" ht="12" customHeight="1"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row>
    <row r="471" spans="1:48" ht="12" customHeight="1"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row>
    <row r="472" spans="1:48" ht="12" customHeight="1"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row>
    <row r="473" spans="1:48" ht="12" customHeight="1"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row>
    <row r="474" spans="1:48" ht="12" customHeight="1"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row>
    <row r="475" spans="1:48" ht="12" customHeight="1"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1:48" ht="12" customHeight="1"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1:48" ht="12" customHeight="1"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row>
    <row r="478" spans="1:48" ht="12" customHeight="1"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row>
    <row r="479" spans="1:48" ht="12" customHeight="1"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row>
    <row r="480" spans="1:48" ht="12" customHeight="1"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row>
    <row r="481" spans="1:48" ht="12" customHeight="1"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row>
    <row r="482" spans="1:48" ht="12" customHeight="1"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row>
    <row r="483" spans="1:48" ht="12" customHeight="1"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row>
    <row r="484" spans="1:48" ht="12" customHeight="1"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row>
    <row r="485" spans="1:48" ht="12" customHeight="1"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row>
    <row r="486" spans="1:48" ht="12" customHeight="1"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row>
    <row r="487" spans="1:48" ht="12" customHeight="1"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row>
    <row r="488" spans="1:48" ht="12" customHeight="1"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row>
    <row r="489" spans="1:48" ht="12" customHeight="1"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row>
    <row r="490" spans="1:48" ht="12" customHeight="1"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row>
    <row r="491" spans="1:48" ht="12" customHeight="1"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row>
    <row r="492" spans="1:48" ht="12" customHeight="1"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row>
    <row r="493" spans="1:48" ht="12" customHeight="1"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row>
    <row r="494" spans="1:48" ht="12" customHeight="1"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row>
    <row r="495" spans="1:48" ht="12" customHeight="1"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row>
    <row r="496" spans="1:48" ht="12" customHeight="1"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row>
    <row r="497" spans="1:48" ht="12" customHeight="1"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row>
    <row r="498" spans="1:48" ht="12" customHeight="1"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row>
    <row r="499" spans="1:48" ht="12" customHeight="1"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row>
    <row r="500" spans="1:48" ht="12" customHeight="1"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row>
    <row r="501" spans="1:48" ht="12" customHeight="1"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row>
    <row r="502" spans="1:48" ht="12" customHeight="1"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row>
    <row r="503" spans="1:48" ht="12" customHeight="1"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row>
    <row r="504" spans="1:48" ht="12" customHeight="1"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row>
    <row r="505" spans="1:48" ht="12" customHeight="1"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row>
    <row r="506" spans="1:48" ht="12" customHeight="1"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row>
    <row r="507" spans="1:48" ht="12" customHeight="1"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row>
    <row r="508" spans="1:48" ht="12" customHeight="1"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row>
    <row r="509" spans="1:48" ht="12" customHeight="1"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row>
    <row r="510" spans="1:48" ht="12" customHeight="1"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row>
    <row r="511" spans="1:48" ht="12" customHeight="1"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row>
    <row r="512" spans="1:48" ht="12" customHeight="1"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row>
    <row r="513" spans="1:48" ht="12" customHeight="1"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row>
    <row r="514" spans="1:48" ht="12" customHeight="1"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row>
    <row r="515" spans="1:48" ht="12" customHeight="1"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row>
    <row r="516" spans="1:48" ht="12" customHeight="1"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row>
    <row r="517" spans="1:48" ht="12" customHeight="1"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row>
    <row r="518" spans="1:48" ht="12" customHeight="1"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row>
    <row r="519" spans="1:48" ht="12" customHeight="1"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row>
    <row r="520" spans="1:48" ht="12" customHeight="1"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row>
    <row r="521" spans="1:48" ht="12" customHeight="1"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row>
    <row r="522" spans="1:48" ht="12" customHeight="1"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row>
    <row r="523" spans="1:48" ht="12" customHeight="1"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row>
    <row r="524" spans="1:48" ht="12" customHeight="1"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row>
    <row r="525" spans="1:48" ht="12" customHeight="1"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row>
    <row r="526" spans="1:48" ht="12" customHeight="1"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row>
    <row r="527" spans="1:48" ht="12" customHeight="1"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row>
    <row r="528" spans="1:48" ht="12" customHeight="1"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row>
    <row r="529" spans="1:48" ht="12" customHeight="1"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row>
    <row r="530" spans="1:48" ht="12" customHeight="1"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row>
    <row r="531" spans="1:48" ht="12" customHeight="1"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row>
    <row r="532" spans="1:48" ht="12" customHeight="1"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row>
    <row r="533" spans="1:48" ht="12" customHeight="1"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row>
    <row r="534" spans="1:48" ht="12" customHeight="1"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row>
    <row r="535" spans="1:48" ht="12" customHeight="1"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row>
    <row r="536" spans="1:48" ht="12" customHeight="1"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row>
    <row r="537" spans="1:48" ht="12" customHeight="1"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row>
    <row r="538" spans="1:48" ht="12" customHeight="1"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row>
    <row r="539" spans="1:48" ht="12" customHeight="1"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row>
    <row r="540" spans="1:48" ht="12" customHeight="1"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row>
    <row r="541" spans="1:48" ht="12" customHeight="1"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row>
    <row r="542" spans="1:48" ht="12" customHeight="1"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row>
    <row r="543" spans="1:48" ht="12" customHeight="1"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row>
    <row r="544" spans="1:48" ht="12" customHeight="1"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row>
    <row r="545" spans="1:48" ht="12" customHeight="1"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row>
    <row r="546" spans="1:48" ht="12" customHeight="1"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row>
    <row r="547" spans="1:48" ht="12" customHeight="1"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row>
    <row r="548" spans="1:48" ht="12" customHeight="1"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row>
    <row r="549" spans="1:48" ht="12" customHeight="1"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row>
    <row r="550" spans="1:48" ht="12" customHeight="1"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row>
    <row r="551" spans="1:48" ht="12" customHeight="1"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row>
    <row r="552" spans="1:48" ht="12" customHeight="1"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row>
    <row r="553" spans="1:48" ht="12" customHeight="1"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row>
    <row r="554" spans="1:48" ht="12" customHeight="1"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row>
    <row r="555" spans="1:48" ht="12" customHeight="1"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row>
    <row r="556" spans="1:48" ht="12" customHeight="1"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row>
    <row r="557" spans="1:48" ht="12" customHeight="1"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row>
    <row r="558" spans="1:48" ht="12" customHeight="1"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row>
    <row r="559" spans="1:48" ht="12" customHeight="1"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row>
    <row r="560" spans="1:48" ht="12" customHeight="1"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row>
    <row r="561" spans="1:48" ht="12" customHeight="1"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row>
    <row r="562" spans="1:48" ht="12" customHeight="1"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row>
    <row r="563" spans="1:48" ht="12" customHeight="1"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row>
    <row r="564" spans="1:48" ht="12" customHeight="1"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row>
    <row r="565" spans="1:48" ht="12" customHeight="1"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row>
    <row r="566" spans="1:48" ht="12" customHeight="1"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row>
    <row r="567" spans="1:48" ht="12" customHeight="1"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row>
    <row r="568" spans="1:48" ht="12" customHeight="1"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row>
    <row r="569" spans="1:48" ht="12" customHeight="1"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row>
    <row r="570" spans="1:48" ht="12" customHeight="1"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row>
    <row r="571" spans="1:48" ht="12" customHeight="1"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row>
    <row r="572" spans="1:48" ht="12" customHeight="1"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row>
    <row r="573" spans="1:48" ht="12" customHeight="1"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row>
    <row r="574" spans="1:48" ht="12" customHeight="1"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row>
    <row r="575" spans="1:48" ht="12" customHeight="1"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row>
    <row r="576" spans="1:48" ht="12" customHeight="1"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row>
    <row r="577" spans="1:48" ht="12" customHeight="1"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row>
    <row r="578" spans="1:48" ht="12" customHeight="1"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row>
    <row r="579" spans="1:48" ht="12" customHeight="1"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row>
    <row r="580" spans="1:48" ht="12" customHeight="1"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row>
    <row r="581" spans="1:48" ht="12" customHeight="1"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row>
    <row r="582" spans="1:48" ht="12" customHeight="1"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row>
    <row r="583" spans="1:48" ht="12" customHeight="1"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row>
    <row r="584" spans="1:48" ht="12" customHeight="1"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row>
    <row r="585" spans="1:48" ht="12" customHeight="1"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row>
    <row r="586" spans="1:48" ht="12" customHeight="1"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row>
    <row r="587" spans="1:48" ht="12" customHeight="1"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row>
    <row r="588" spans="1:48" ht="12" customHeight="1"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row>
    <row r="589" spans="1:48" ht="12" customHeight="1"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row>
    <row r="590" spans="1:48" ht="12" customHeight="1"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row>
    <row r="591" spans="1:48" ht="12" customHeight="1"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row>
    <row r="592" spans="1:48" ht="12" customHeight="1"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row>
    <row r="593" spans="1:48" ht="12" customHeight="1"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row>
    <row r="594" spans="1:48" ht="12" customHeight="1"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row>
    <row r="595" spans="1:48" ht="12" customHeight="1"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row>
    <row r="596" spans="1:48" ht="12" customHeight="1"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row>
    <row r="597" spans="1:48" ht="12" customHeight="1"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row>
    <row r="598" spans="1:48" ht="12" customHeight="1"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row>
    <row r="599" spans="1:48" ht="12" customHeight="1"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row>
    <row r="600" spans="1:48" ht="12" customHeight="1"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row>
    <row r="601" spans="1:48" ht="12" customHeight="1"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row>
    <row r="602" spans="1:48" ht="12" customHeight="1"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row>
    <row r="603" spans="1:48" ht="12" customHeight="1"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row>
    <row r="604" spans="1:48" ht="12" customHeight="1"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row>
    <row r="605" spans="1:48" ht="12" customHeight="1"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row>
    <row r="606" spans="1:48" ht="12" customHeight="1"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row>
    <row r="607" spans="1:48" ht="12" customHeight="1"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row>
    <row r="608" spans="1:48" ht="12" customHeight="1"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row>
    <row r="609" spans="1:48" ht="12" customHeight="1"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row>
    <row r="610" spans="1:48" ht="12" customHeight="1"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row>
    <row r="611" spans="1:48" ht="12" customHeight="1"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row>
    <row r="612" spans="1:48" ht="12" customHeight="1"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row>
    <row r="613" spans="1:48" ht="12" customHeight="1"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row>
    <row r="614" spans="1:48" ht="12" customHeight="1"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row>
    <row r="615" spans="1:48" ht="12" customHeight="1"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row>
    <row r="616" spans="1:48" ht="12" customHeight="1"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row>
    <row r="617" spans="1:48" ht="12" customHeight="1"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row>
    <row r="618" spans="1:48" ht="12" customHeight="1"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row>
    <row r="619" spans="1:48" ht="12" customHeight="1"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row>
    <row r="620" spans="1:48" ht="12" customHeight="1"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row>
    <row r="621" spans="1:48" ht="12" customHeight="1"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row>
    <row r="622" spans="1:48" ht="12" customHeight="1"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row>
    <row r="623" spans="1:48" ht="12" customHeight="1"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row>
    <row r="624" spans="1:48" ht="12" customHeight="1"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row>
    <row r="625" spans="1:48" ht="12" customHeight="1"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row>
    <row r="626" spans="1:48" ht="12" customHeight="1"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row>
    <row r="627" spans="1:48" ht="12" customHeight="1"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row>
    <row r="628" spans="1:48" ht="12" customHeight="1"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row>
    <row r="629" spans="1:48" ht="12" customHeight="1"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row>
    <row r="630" spans="1:48" ht="12" customHeight="1"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row>
    <row r="631" spans="1:48" ht="12" customHeight="1"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row>
    <row r="632" spans="1:48" ht="12" customHeight="1"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row>
    <row r="633" spans="1:48" ht="12" customHeight="1"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row>
    <row r="634" spans="1:48" ht="12" customHeigh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row>
    <row r="635" spans="1:48" ht="12" customHeigh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row>
    <row r="636" spans="1:48" ht="12" customHeigh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row>
    <row r="637" spans="1:48" ht="12" customHeigh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row>
    <row r="638" spans="1:48" ht="12" customHeigh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row>
    <row r="639" spans="1:48" ht="12" customHeigh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row>
    <row r="640" spans="1:48" ht="12" customHeigh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row>
    <row r="641" spans="1:48" ht="12" customHeigh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row>
    <row r="642" spans="1:48" ht="12" customHeigh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row>
    <row r="643" spans="1:48" ht="12" customHeigh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row>
    <row r="644" spans="1:48" ht="12" customHeigh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row>
    <row r="645" spans="1:48" ht="12" customHeigh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row>
    <row r="646" spans="1:48" ht="12" customHeigh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row>
    <row r="647" spans="1:48" ht="12" customHeigh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row>
    <row r="648" spans="1:48" ht="12" customHeigh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row>
    <row r="649" spans="1:48" ht="12" customHeigh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row>
    <row r="650" spans="1:48" ht="12" customHeigh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row>
    <row r="651" spans="1:48" ht="12" customHeight="1"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row>
    <row r="652" spans="1:48" ht="12" customHeight="1"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row>
    <row r="653" spans="1:48" ht="12" customHeight="1"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row>
    <row r="654" spans="1:48" ht="12" customHeight="1"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row>
    <row r="655" spans="1:48" ht="12" customHeight="1"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row>
    <row r="656" spans="1:48" ht="12" customHeight="1"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row>
    <row r="657" spans="1:48" ht="12" customHeight="1"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row>
    <row r="658" spans="1:48" ht="12" customHeight="1"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row>
    <row r="659" spans="1:48" ht="12" customHeight="1"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row>
    <row r="660" spans="1:48" ht="12" customHeight="1"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row>
    <row r="661" spans="1:48" ht="12" customHeight="1"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row>
    <row r="662" spans="1:48" ht="12" customHeight="1"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row>
    <row r="663" spans="1:48" ht="12" customHeight="1"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row>
    <row r="664" spans="1:48" ht="12" customHeight="1"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row>
    <row r="665" spans="1:48" ht="12" customHeight="1"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row>
    <row r="666" spans="1:48" ht="12" customHeight="1"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row>
    <row r="667" spans="1:48" ht="12" customHeight="1"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row>
    <row r="668" spans="1:48" ht="12" customHeight="1"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row>
    <row r="669" spans="1:48" ht="12" customHeight="1"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row>
    <row r="670" spans="1:48" ht="12" customHeight="1"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row>
    <row r="671" spans="1:48" ht="12" customHeight="1"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row>
    <row r="672" spans="1:48" ht="12" customHeight="1"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row>
    <row r="673" spans="1:48" ht="12" customHeight="1"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row>
    <row r="674" spans="1:48" ht="12" customHeight="1"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row>
    <row r="675" spans="1:48" ht="12" customHeight="1"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row>
    <row r="676" spans="1:48" ht="12" customHeight="1"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row>
    <row r="677" spans="1:48" ht="12" customHeight="1"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row>
    <row r="678" spans="1:48" ht="12" customHeight="1"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row>
    <row r="679" spans="1:48" ht="12" customHeight="1"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row>
    <row r="680" spans="1:48" ht="12" customHeight="1"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row>
    <row r="681" spans="1:48" ht="12" customHeight="1"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row>
    <row r="682" spans="1:48" ht="12" customHeight="1"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row>
    <row r="683" spans="1:48" ht="12" customHeight="1"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row>
    <row r="684" spans="1:48" ht="12" customHeight="1"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row>
    <row r="685" spans="1:48" ht="12" customHeight="1"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row>
    <row r="686" spans="1:48" ht="12" customHeight="1"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row>
    <row r="687" spans="1:48" ht="12" customHeight="1"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row>
    <row r="688" spans="1:48" ht="12" customHeight="1"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row>
    <row r="689" spans="1:48" ht="12" customHeight="1"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row>
    <row r="690" spans="1:48" ht="12" customHeight="1"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row>
    <row r="691" spans="1:48" ht="12" customHeight="1"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row>
    <row r="692" spans="1:48" ht="12" customHeight="1"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row>
    <row r="693" spans="1:48" ht="12" customHeight="1"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row>
    <row r="694" spans="1:48" ht="12" customHeight="1"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row>
    <row r="695" spans="1:48" ht="12" customHeight="1"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row>
    <row r="696" spans="1:48" ht="12" customHeight="1"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row>
    <row r="697" spans="1:48" ht="12" customHeight="1"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row>
    <row r="698" spans="1:48" ht="12" customHeight="1"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row>
    <row r="699" spans="1:48" ht="12" customHeight="1"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row>
    <row r="700" spans="1:48" ht="12" customHeight="1"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row>
    <row r="701" spans="1:48" ht="12" customHeight="1"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row>
    <row r="702" spans="1:48" ht="12" customHeight="1"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row>
    <row r="703" spans="1:48" ht="12" customHeight="1"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row>
    <row r="704" spans="1:48" ht="12" customHeight="1"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row>
    <row r="705" spans="1:48" ht="12" customHeight="1"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row>
    <row r="706" spans="1:48" ht="12" customHeight="1"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row>
    <row r="707" spans="1:48" ht="12" customHeight="1"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row>
    <row r="708" spans="1:48" ht="12" customHeight="1"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row>
    <row r="709" spans="1:48" ht="12" customHeight="1"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row>
    <row r="710" spans="1:48" ht="12" customHeight="1"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row>
    <row r="711" spans="1:48" ht="12" customHeight="1"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row>
    <row r="712" spans="1:48" ht="12" customHeight="1"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row>
    <row r="713" spans="1:48" ht="12" customHeight="1"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row>
    <row r="714" spans="1:48" ht="12" customHeight="1"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row>
    <row r="715" spans="1:48" ht="12" customHeight="1"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row>
    <row r="716" spans="1:48" ht="12" customHeight="1"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row>
    <row r="717" spans="1:48" ht="12" customHeight="1"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row>
    <row r="718" spans="1:48" ht="12" customHeight="1"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row>
    <row r="719" spans="1:48" ht="12" customHeight="1"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row>
    <row r="720" spans="1:48" ht="12" customHeight="1"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row>
    <row r="721" spans="1:48" ht="12" customHeight="1"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row>
    <row r="722" spans="1:48" ht="12" customHeight="1"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row>
    <row r="723" spans="1:48" ht="12" customHeight="1"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row>
    <row r="724" spans="1:48" ht="12" customHeight="1"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row>
    <row r="725" spans="1:48" ht="12" customHeight="1"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row>
    <row r="726" spans="1:48" ht="12" customHeight="1"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row>
    <row r="727" spans="1:48" ht="12" customHeight="1"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row>
    <row r="728" spans="1:48" ht="12" customHeight="1"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row>
    <row r="729" spans="1:48" ht="12" customHeight="1"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row>
    <row r="730" spans="1:48" ht="12" customHeight="1"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row>
    <row r="731" spans="1:48" ht="12" customHeight="1"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row>
    <row r="732" spans="1:48" ht="12" customHeight="1"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row>
    <row r="733" spans="1:48" ht="12" customHeight="1"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row>
    <row r="734" spans="1:48" ht="12" customHeight="1"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row>
    <row r="735" spans="1:48" ht="12" customHeight="1"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row>
    <row r="736" spans="1:48" ht="12" customHeight="1"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row>
    <row r="737" spans="1:48" ht="12" customHeight="1"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row>
    <row r="738" spans="1:48" ht="12" customHeight="1"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row>
    <row r="739" spans="1:48" ht="12" customHeight="1"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row>
    <row r="740" spans="1:48" ht="12" customHeight="1"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row>
    <row r="741" spans="1:48" ht="12" customHeight="1"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row>
    <row r="742" spans="1:48" ht="12" customHeight="1"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row>
    <row r="743" spans="1:48" ht="12" customHeight="1"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row>
    <row r="744" spans="1:48" ht="12" customHeight="1"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row>
    <row r="745" spans="1:48" ht="12" customHeight="1"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row>
    <row r="746" spans="1:48" ht="12" customHeight="1"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row>
    <row r="747" spans="1:48" ht="12" customHeight="1"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row>
    <row r="748" spans="1:48" ht="12" customHeight="1"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row>
    <row r="749" spans="1:48" ht="12" customHeight="1"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row>
    <row r="750" spans="1:48" ht="12" customHeight="1"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row>
    <row r="751" spans="1:48" ht="12" customHeight="1"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row>
    <row r="752" spans="1:48" ht="12" customHeight="1"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row>
    <row r="753" spans="1:48" ht="12" customHeight="1"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row>
    <row r="754" spans="1:48" ht="12" customHeight="1"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row>
    <row r="755" spans="1:48" ht="12" customHeight="1"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row>
    <row r="756" spans="1:48" ht="12" customHeight="1"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row>
    <row r="757" spans="1:48" ht="12" customHeight="1"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row>
    <row r="758" spans="1:48" ht="12" customHeight="1"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row>
    <row r="759" spans="1:48" ht="12" customHeight="1"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row>
    <row r="760" spans="1:48" ht="12" customHeight="1"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row>
    <row r="761" spans="1:48" ht="12" customHeight="1"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row>
    <row r="762" spans="1:48" ht="12" customHeight="1"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row>
    <row r="763" spans="1:48" ht="12" customHeight="1"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row>
    <row r="764" spans="1:48" ht="12" customHeight="1"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row>
    <row r="765" spans="1:48" ht="12" customHeight="1"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row>
    <row r="766" spans="1:48" ht="12" customHeight="1"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row>
    <row r="767" spans="1:48" ht="12" customHeight="1"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row>
    <row r="768" spans="1:48" ht="12" customHeight="1"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row>
    <row r="769" spans="1:48" ht="12" customHeight="1"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row>
    <row r="770" spans="1:48" ht="12" customHeight="1"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row>
    <row r="771" spans="1:48" ht="12" customHeight="1"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row>
    <row r="772" spans="1:48" ht="12" customHeight="1"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row>
    <row r="773" spans="1:48" ht="12" customHeight="1"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row>
    <row r="774" spans="1:48" ht="12" customHeight="1"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row>
    <row r="775" spans="1:48" ht="12" customHeight="1"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row>
    <row r="776" spans="1:48" ht="12" customHeight="1"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row>
    <row r="777" spans="1:48" ht="12" customHeight="1"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row>
    <row r="778" spans="1:48" ht="12" customHeight="1"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row>
    <row r="779" spans="1:48" ht="12" customHeight="1"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row>
    <row r="780" spans="1:48" ht="12" customHeight="1"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row>
    <row r="781" spans="1:48" ht="12" customHeight="1"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row>
    <row r="782" spans="1:48" ht="12" customHeight="1"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row>
    <row r="783" spans="1:48" ht="12" customHeight="1"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row>
    <row r="784" spans="1:48" ht="12" customHeight="1"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row>
    <row r="785" spans="1:48" ht="12" customHeight="1"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row>
    <row r="786" spans="1:48" ht="12" customHeight="1"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row>
    <row r="787" spans="1:48" ht="12" customHeight="1"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row>
    <row r="788" spans="1:48" ht="12" customHeight="1"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row>
    <row r="789" spans="1:48" ht="12" customHeight="1"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row>
    <row r="790" spans="1:48" ht="12" customHeight="1"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row>
    <row r="791" spans="1:48" ht="12" customHeight="1"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row>
    <row r="792" spans="1:48" ht="12" customHeight="1"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row>
    <row r="793" spans="1:48" ht="12" customHeight="1"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row>
    <row r="794" spans="1:48" ht="12" customHeight="1"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row>
    <row r="795" spans="1:48" ht="12" customHeight="1"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row>
    <row r="796" spans="1:48" ht="12" customHeight="1"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row>
    <row r="797" spans="1:48" ht="12" customHeight="1"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row>
    <row r="798" spans="1:48" ht="12" customHeight="1"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row>
    <row r="799" spans="1:48" ht="12" customHeight="1"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row>
    <row r="800" spans="1:48" ht="12" customHeight="1"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row>
    <row r="801" spans="1:48" ht="12" customHeight="1"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row>
    <row r="802" spans="1:48" ht="12" customHeight="1"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row>
    <row r="803" spans="1:48" ht="12" customHeight="1"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row>
    <row r="804" spans="1:48" ht="12" customHeight="1"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row>
    <row r="805" spans="1:48" ht="12" customHeight="1"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row>
    <row r="806" spans="1:48" ht="12" customHeight="1"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row>
    <row r="807" spans="1:48" ht="12" customHeight="1"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row>
    <row r="808" spans="1:48" ht="12" customHeight="1"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row>
    <row r="809" spans="1:48" ht="12" customHeight="1"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row>
    <row r="810" spans="1:48" ht="12" customHeight="1"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row>
    <row r="811" spans="1:48" ht="12" customHeight="1"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row>
    <row r="812" spans="1:48" ht="12" customHeight="1"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row>
    <row r="813" spans="1:48" ht="12" customHeight="1"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row>
    <row r="814" spans="1:48" ht="12" customHeight="1"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row>
    <row r="815" spans="1:48" ht="12" customHeight="1"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row>
    <row r="816" spans="1:48" ht="12" customHeight="1"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row>
    <row r="817" spans="1:48" ht="12" customHeight="1"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row>
    <row r="818" spans="1:48" ht="12" customHeight="1"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row>
    <row r="819" spans="1:48" ht="12" customHeight="1"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row>
    <row r="820" spans="1:48" ht="12" customHeight="1"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row>
    <row r="821" spans="1:48" ht="12" customHeight="1"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row>
    <row r="822" spans="1:48" ht="12" customHeight="1"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row>
    <row r="823" spans="1:48" ht="12" customHeight="1"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row>
    <row r="824" spans="1:48" ht="12" customHeight="1"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row>
    <row r="825" spans="1:48" ht="12" customHeight="1"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row>
    <row r="826" spans="1:48" ht="12" customHeight="1"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row>
    <row r="827" spans="1:48" ht="12" customHeight="1"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row>
    <row r="828" spans="1:48" ht="12" customHeight="1"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row>
    <row r="829" spans="1:48" ht="12" customHeight="1"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row>
    <row r="830" spans="1:48" ht="12" customHeight="1"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row>
    <row r="831" spans="1:48" ht="12" customHeight="1"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row>
    <row r="832" spans="1:48" ht="12" customHeight="1"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row>
    <row r="833" spans="1:48" ht="12" customHeight="1"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row>
    <row r="834" spans="1:48" ht="12" customHeight="1"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row>
    <row r="835" spans="1:48" ht="12" customHeight="1"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row>
    <row r="836" spans="1:48" ht="12" customHeight="1"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row>
    <row r="837" spans="1:48" ht="12" customHeight="1"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row>
    <row r="838" spans="1:48" ht="12" customHeight="1"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row>
    <row r="839" spans="1:48" ht="12" customHeight="1"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row>
    <row r="840" spans="1:48" ht="12" customHeight="1"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row>
    <row r="841" spans="1:48" ht="12" customHeight="1"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row>
    <row r="842" spans="1:48" ht="12" customHeight="1"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row>
    <row r="843" spans="1:48" ht="12" customHeight="1"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row>
    <row r="844" spans="1:48" ht="12" customHeight="1"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row>
    <row r="845" spans="1:48" ht="12" customHeight="1"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row>
    <row r="846" spans="1:48" ht="12" customHeight="1"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row>
    <row r="847" spans="1:48" ht="12" customHeight="1"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row>
    <row r="848" spans="1:48" ht="12" customHeight="1"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row>
    <row r="849" spans="1:48" ht="12" customHeight="1"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row>
    <row r="850" spans="1:48" ht="12" customHeight="1"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row>
    <row r="851" spans="1:48" ht="12" customHeight="1"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row>
    <row r="852" spans="1:48" ht="12" customHeight="1"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row>
    <row r="853" spans="1:48" ht="12" customHeight="1"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row>
    <row r="854" spans="1:48" ht="12" customHeight="1"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row>
    <row r="855" spans="1:48" ht="12" customHeight="1"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row>
    <row r="856" spans="1:48" ht="12" customHeight="1"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row>
    <row r="857" spans="1:48" ht="12" customHeight="1"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row>
    <row r="858" spans="1:48" ht="12" customHeight="1"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row>
    <row r="859" spans="1:48" ht="12" customHeight="1"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row>
    <row r="860" spans="1:48" ht="12" customHeight="1"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row>
    <row r="861" spans="1:48" ht="12" customHeight="1"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row>
    <row r="862" spans="1:48" ht="12" customHeight="1"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row>
    <row r="863" spans="1:48" ht="12" customHeight="1"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row>
    <row r="864" spans="1:48" ht="12" customHeight="1"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row>
    <row r="865" spans="1:48" ht="12" customHeight="1"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row>
    <row r="866" spans="1:48" ht="12" customHeight="1"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row>
    <row r="867" spans="1:48" ht="12" customHeight="1"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row>
    <row r="868" spans="1:48" ht="12" customHeight="1"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row>
    <row r="869" spans="1:48" ht="12" customHeight="1"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row>
    <row r="870" spans="1:48" ht="12" customHeight="1"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row>
    <row r="871" spans="1:48" ht="12" customHeight="1"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row>
    <row r="872" spans="1:48" ht="12" customHeight="1"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row>
    <row r="873" spans="1:48" ht="12" customHeight="1"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row>
    <row r="874" spans="1:48" ht="12" customHeight="1"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row>
    <row r="875" spans="1:48" ht="12" customHeight="1"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row>
    <row r="876" spans="1:48" ht="12" customHeight="1"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row>
    <row r="877" spans="1:48" ht="12" customHeight="1"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row>
    <row r="878" spans="1:48" ht="12" customHeight="1"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row>
    <row r="879" spans="1:48" ht="12" customHeight="1"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row>
    <row r="880" spans="1:48" ht="12" customHeight="1"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row>
    <row r="881" spans="1:48" ht="12" customHeight="1"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row>
    <row r="882" spans="1:48" ht="12" customHeight="1"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row>
    <row r="883" spans="1:48" ht="12" customHeight="1"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row>
    <row r="884" spans="1:48" ht="12" customHeight="1"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row>
    <row r="885" spans="1:48" ht="12" customHeight="1"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row>
    <row r="886" spans="1:48" ht="12" customHeight="1"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row>
    <row r="887" spans="1:48" ht="12" customHeight="1"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row>
    <row r="888" spans="1:48" ht="12" customHeight="1"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row>
    <row r="889" spans="1:48" ht="12" customHeight="1"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row>
    <row r="890" spans="1:48" ht="12" customHeight="1"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row>
    <row r="891" spans="1:48" ht="12" customHeight="1"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row>
    <row r="892" spans="1:48" ht="12" customHeight="1"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row>
    <row r="893" spans="1:48" ht="12" customHeight="1"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row>
    <row r="894" spans="1:48" ht="12" customHeight="1"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row>
    <row r="895" spans="1:48" ht="12" customHeight="1"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row>
    <row r="896" spans="1:48" ht="12" customHeight="1"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row>
    <row r="897" spans="1:48" ht="12" customHeight="1"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row>
    <row r="898" spans="1:48" ht="12" customHeight="1"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row>
    <row r="899" spans="1:48" ht="12" customHeight="1"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row>
    <row r="900" spans="1:48" ht="12" customHeight="1"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row>
    <row r="901" spans="1:48" ht="12" customHeight="1"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row>
    <row r="902" spans="1:48" ht="12" customHeight="1"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row>
    <row r="903" spans="1:48" ht="12" customHeight="1"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row>
    <row r="904" spans="1:48" ht="12" customHeight="1"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row>
    <row r="905" spans="1:48" ht="12" customHeight="1"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row>
    <row r="906" spans="1:48" ht="12" customHeight="1"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row>
    <row r="907" spans="1:48" ht="12" customHeight="1"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row>
    <row r="908" spans="1:48" ht="12" customHeight="1"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row>
    <row r="909" spans="1:48" ht="12" customHeight="1"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row>
    <row r="910" spans="1:48" ht="12" customHeight="1"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row>
    <row r="911" spans="1:48" ht="12" customHeight="1"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row>
    <row r="912" spans="1:48" ht="12" customHeight="1"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row>
    <row r="913" spans="1:48" ht="12" customHeight="1"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row>
    <row r="914" spans="1:48" ht="12" customHeight="1"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row>
    <row r="915" spans="1:48" ht="12" customHeight="1"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row>
    <row r="916" spans="1:48" ht="12" customHeight="1"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row>
    <row r="917" spans="1:48" ht="12" customHeight="1"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row>
    <row r="918" spans="1:48" ht="12" customHeight="1"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row>
    <row r="919" spans="1:48" ht="12" customHeight="1"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row>
    <row r="920" spans="1:48" ht="12" customHeight="1"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row>
    <row r="921" spans="1:48" ht="12" customHeight="1"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row>
    <row r="922" spans="1:48" ht="12" customHeight="1"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row>
    <row r="923" spans="1:48" ht="12" customHeight="1"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row>
    <row r="924" spans="1:48" ht="12" customHeight="1"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row>
    <row r="925" spans="1:48" ht="12" customHeight="1"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row>
    <row r="926" spans="1:48" ht="12" customHeight="1"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row>
    <row r="927" spans="1:48" ht="12" customHeight="1"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row>
    <row r="928" spans="1:48" ht="12" customHeight="1"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row>
    <row r="929" spans="1:48" ht="12" customHeight="1"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row>
    <row r="930" spans="1:48" ht="12" customHeight="1"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row>
    <row r="931" spans="1:48" ht="12" customHeight="1"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row>
    <row r="932" spans="1:48" ht="12" customHeight="1"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row>
    <row r="933" spans="1:48" ht="12" customHeight="1"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row>
    <row r="934" spans="1:48" ht="12" customHeight="1"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row>
    <row r="935" spans="1:48" ht="12" customHeight="1"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row>
    <row r="936" spans="1:48" ht="12" customHeight="1"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row>
    <row r="937" spans="1:48" ht="12" customHeight="1"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row>
    <row r="938" spans="1:48" ht="12" customHeight="1"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row>
    <row r="939" spans="1:48" ht="12" customHeight="1"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row>
    <row r="940" spans="1:48" ht="12" customHeight="1"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row>
    <row r="941" spans="1:48" ht="12" customHeight="1"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row>
    <row r="942" spans="1:48" ht="12" customHeight="1"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row>
    <row r="943" spans="1:48" ht="12" customHeight="1"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row>
    <row r="944" spans="1:48" ht="12" customHeight="1"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row>
    <row r="945" spans="1:48" ht="12" customHeight="1"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row>
    <row r="946" spans="1:48" ht="12" customHeight="1"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row>
    <row r="947" spans="1:48" ht="12" customHeight="1"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row>
    <row r="948" spans="1:48" ht="12" customHeight="1"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row>
    <row r="949" spans="1:48" ht="12" customHeight="1"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row>
    <row r="950" spans="1:48" ht="12" customHeight="1"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row>
    <row r="951" spans="1:48" ht="12" customHeight="1"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row>
    <row r="952" spans="1:48" ht="12" customHeight="1"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row>
    <row r="953" spans="1:48" ht="12" customHeight="1"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row>
    <row r="954" spans="1:48" ht="12" customHeight="1"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row>
    <row r="955" spans="1:48" ht="12" customHeight="1"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row>
    <row r="956" spans="1:48" ht="12" customHeight="1"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row>
    <row r="957" spans="1:48" ht="12" customHeight="1"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row>
    <row r="958" spans="1:48" ht="12" customHeight="1"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row>
    <row r="959" spans="1:48" ht="12" customHeight="1"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row>
    <row r="960" spans="1:48" ht="12" customHeight="1"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row>
    <row r="961" spans="1:48" ht="12" customHeight="1"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row>
    <row r="962" spans="1:48" ht="12" customHeight="1"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row>
    <row r="963" spans="1:48" ht="12" customHeight="1"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row>
    <row r="964" spans="1:48" ht="12" customHeight="1"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row>
    <row r="965" spans="1:48" ht="12" customHeight="1"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row>
    <row r="966" spans="1:48" ht="12" customHeight="1"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row>
    <row r="967" spans="1:48" ht="12" customHeight="1"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row>
    <row r="968" spans="1:48" ht="12" customHeight="1"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row>
    <row r="969" spans="1:48" ht="12" customHeight="1"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row>
    <row r="970" spans="1:48" ht="12" customHeight="1"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row>
    <row r="971" spans="1:48" ht="12" customHeight="1"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row>
    <row r="972" spans="1:48" ht="12" customHeight="1"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row>
    <row r="973" spans="1:48" ht="12" customHeight="1"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row>
    <row r="974" spans="1:48" ht="12" customHeight="1"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row>
    <row r="975" spans="1:48" ht="12" customHeight="1"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row>
    <row r="976" spans="1:48" ht="12" customHeight="1"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row>
    <row r="977" spans="1:48" ht="12" customHeight="1"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row>
    <row r="978" spans="1:48" ht="12" customHeight="1"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row>
    <row r="979" spans="1:48" ht="12" customHeight="1"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row>
    <row r="980" spans="1:48" ht="12" customHeight="1"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row>
    <row r="981" spans="1:48" ht="12" customHeight="1"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row>
    <row r="982" spans="1:48" ht="12" customHeight="1"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row>
    <row r="983" spans="1:48" ht="12" customHeight="1"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row>
    <row r="984" spans="1:48" ht="12" customHeight="1"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row>
    <row r="985" spans="1:48" ht="12" customHeight="1"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row>
    <row r="986" spans="1:48" ht="12" customHeight="1"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row>
    <row r="987" spans="1:48" ht="12" customHeight="1"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row>
    <row r="988" spans="1:48" ht="12" customHeight="1"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row>
    <row r="989" spans="1:48" ht="12" customHeight="1"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row>
    <row r="990" spans="1:48" ht="12" customHeight="1"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row>
    <row r="991" spans="1:48" ht="12" customHeight="1"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row>
    <row r="992" spans="1:48" ht="12" customHeight="1"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row>
    <row r="993" spans="1:48" ht="12" customHeight="1"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row>
    <row r="994" spans="1:48" ht="12" customHeight="1"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row>
    <row r="995" spans="1:48" ht="12" customHeight="1"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row>
    <row r="996" spans="1:48" ht="12" customHeight="1"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row>
    <row r="997" spans="1:48" ht="12" customHeight="1"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row>
    <row r="998" spans="1:48" ht="12" customHeight="1"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row>
    <row r="999" spans="1:48" ht="12" customHeight="1"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row>
    <row r="1000" spans="1:48" ht="12" customHeight="1"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row>
    <row r="1001" spans="1:48" ht="12" customHeight="1"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row>
    <row r="1002" spans="1:48" ht="12" customHeight="1"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row>
    <row r="1003" spans="1:48" ht="12" customHeight="1"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row>
    <row r="1004" spans="1:48" ht="12" customHeight="1"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row>
    <row r="1005" spans="1:48" ht="12" customHeight="1"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row>
    <row r="1006" spans="1:48" ht="12" customHeight="1"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row>
    <row r="1007" spans="1:48" ht="12" customHeight="1"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row>
    <row r="1008" spans="1:48" ht="12" customHeight="1"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row>
    <row r="1009" spans="1:48" ht="12" customHeight="1"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row>
    <row r="1010" spans="1:48" ht="12" customHeight="1"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row>
    <row r="1011" spans="1:48" ht="12" customHeight="1"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row>
    <row r="1012" spans="1:48" ht="12" customHeight="1"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row>
    <row r="1013" spans="1:48" ht="12" customHeight="1"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row>
    <row r="1014" spans="1:48" ht="12" customHeight="1"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row>
    <row r="1015" spans="1:48" ht="12" customHeight="1"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row>
    <row r="1016" spans="1:48" ht="12" customHeight="1"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row>
    <row r="1017" spans="1:48" ht="12" customHeight="1"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row>
    <row r="1018" spans="1:48" ht="12" customHeight="1"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row>
    <row r="1019" spans="1:48" ht="12" customHeight="1"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row>
    <row r="1020" spans="1:48" ht="12" customHeight="1"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row>
    <row r="1021" spans="1:48" ht="12" customHeight="1"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row>
    <row r="1022" spans="1:48" ht="12" customHeight="1"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row>
    <row r="1023" spans="1:48" ht="12" customHeight="1"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row>
    <row r="1024" spans="1:48" ht="12" customHeight="1"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row>
    <row r="1025" spans="1:48" ht="12" customHeight="1"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row>
    <row r="1026" spans="1:48" ht="12" customHeight="1"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row>
    <row r="1027" spans="1:48" ht="12" customHeight="1"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row>
    <row r="1028" spans="1:48" ht="12" customHeight="1"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row>
    <row r="1029" spans="1:48" ht="12" customHeight="1"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row>
    <row r="1030" spans="1:48" ht="12" customHeight="1"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row>
    <row r="1031" spans="1:48" ht="12" customHeight="1"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row>
    <row r="1032" spans="1:48" ht="12" customHeight="1"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row>
    <row r="1033" spans="1:48" ht="12" customHeight="1"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row>
    <row r="1034" spans="1:48" ht="12" customHeight="1"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row>
    <row r="1035" spans="1:48" ht="12" customHeight="1"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row>
    <row r="1036" spans="1:48" ht="12" customHeight="1"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row>
    <row r="1037" spans="1:48" ht="12" customHeight="1"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row>
    <row r="1038" spans="1:48" ht="12" customHeight="1"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row>
    <row r="1039" spans="1:48" ht="12" customHeight="1"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row>
    <row r="1040" spans="1:48" ht="12" customHeight="1"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row>
    <row r="1041" spans="1:48" ht="12" customHeight="1"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row>
    <row r="1042" spans="1:48" ht="12" customHeight="1"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row>
    <row r="1043" spans="1:48" ht="12" customHeight="1"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row>
    <row r="1044" spans="1:48" ht="12" customHeight="1"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row>
    <row r="1045" spans="1:48" ht="12" customHeight="1"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row>
    <row r="1046" spans="1:48" ht="12" customHeight="1"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row>
    <row r="1047" spans="1:48" ht="12" customHeight="1"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row>
    <row r="1048" spans="1:48" ht="12" customHeight="1"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row>
    <row r="1049" spans="1:48" ht="12" customHeight="1"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row>
    <row r="1050" spans="1:48" ht="12" customHeight="1"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row>
    <row r="1051" spans="1:48" ht="12" customHeight="1"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row>
    <row r="1052" spans="1:48" ht="12" customHeight="1"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row>
    <row r="1053" spans="1:48" ht="12" customHeight="1"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row>
    <row r="1054" spans="1:48" ht="12" customHeight="1"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row>
    <row r="1055" spans="1:48" ht="12" customHeight="1"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row>
    <row r="1056" spans="1:48" ht="12" customHeight="1"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row>
    <row r="1057" spans="1:48" ht="12" customHeight="1"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row>
    <row r="1058" spans="1:48" ht="12" customHeight="1"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row>
    <row r="1059" spans="1:48" ht="12" customHeight="1"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row>
    <row r="1060" spans="1:48" ht="12" customHeight="1"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row>
    <row r="1061" spans="1:48" ht="12" customHeight="1"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row>
    <row r="1062" spans="1:48" ht="12" customHeight="1"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row>
    <row r="1063" spans="1:48" ht="12" customHeight="1"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row>
    <row r="1064" spans="1:48" ht="12" customHeight="1"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row>
    <row r="1065" spans="1:48" ht="12" customHeight="1"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row>
    <row r="1066" spans="1:48" ht="12" customHeight="1"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row>
    <row r="1067" spans="1:48" ht="12" customHeight="1"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row>
    <row r="1068" spans="1:48" ht="12" customHeight="1"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row>
    <row r="1069" spans="1:48" ht="12" customHeight="1"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row>
    <row r="1070" spans="1:48" ht="12" customHeight="1"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row>
    <row r="1071" spans="1:48" ht="12" customHeight="1"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row>
    <row r="1072" spans="1:48" ht="12" customHeight="1"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row>
    <row r="1073" spans="1:48" ht="12" customHeight="1"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row>
    <row r="1074" spans="1:48" ht="12" customHeight="1"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row>
    <row r="1075" spans="1:48" ht="12" customHeight="1"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row>
    <row r="1076" spans="1:48" ht="12" customHeight="1"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row>
    <row r="1077" spans="1:48" ht="12" customHeight="1"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row>
    <row r="1078" spans="1:48" ht="12" customHeight="1"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row>
    <row r="1079" spans="1:48" ht="12" customHeight="1"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row>
    <row r="1080" spans="1:48" ht="12" customHeight="1"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row>
    <row r="1081" spans="1:48" ht="12" customHeight="1"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row>
    <row r="1082" spans="1:48" ht="12" customHeight="1"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row>
    <row r="1083" spans="1:48" ht="12" customHeight="1"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row>
    <row r="1084" spans="1:48" ht="12" customHeight="1"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row>
    <row r="1085" spans="1:48" ht="12" customHeight="1"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row>
    <row r="1086" spans="1:48" ht="12" customHeight="1"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row>
    <row r="1087" spans="1:48" ht="12" customHeight="1"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row>
    <row r="1088" spans="1:48" ht="12" customHeight="1"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row>
    <row r="1089" spans="1:48" ht="12" customHeight="1"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row>
    <row r="1090" spans="1:48" ht="12" customHeight="1"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row>
    <row r="1091" spans="1:48" ht="12" customHeight="1"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row>
    <row r="1092" spans="1:48" ht="12" customHeight="1"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row>
    <row r="1093" spans="1:48" ht="12" customHeight="1"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row>
    <row r="1094" spans="1:48" ht="12" customHeight="1"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row>
    <row r="1095" spans="1:48" ht="12" customHeight="1"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row>
    <row r="1096" spans="1:48" ht="12" customHeight="1"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row>
    <row r="1097" spans="1:48" ht="12" customHeight="1"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row>
    <row r="1098" spans="1:48" ht="12" customHeight="1"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row>
    <row r="1099" spans="1:48" ht="12" customHeight="1"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row>
    <row r="1100" spans="1:48" ht="12" customHeight="1"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row>
    <row r="1101" spans="1:48" ht="12" customHeight="1"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row>
    <row r="1102" spans="1:48" ht="12" customHeight="1"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row>
    <row r="1103" spans="1:48" ht="12" customHeight="1"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row>
    <row r="1104" spans="1:48" ht="12" customHeight="1"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row>
    <row r="1105" spans="1:48" ht="12"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row>
    <row r="1106" spans="1:48" ht="12"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row>
    <row r="1107" spans="1:48" ht="12"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row>
    <row r="1108" spans="1:48" ht="12"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row>
    <row r="1109" spans="1:48" ht="12"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row>
    <row r="1110" spans="1:48" ht="12"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row>
    <row r="1111" spans="1:48" ht="12" customHeight="1"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row>
    <row r="1112" spans="1:48" ht="12" customHeight="1"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row>
    <row r="1113" spans="1:48" ht="12" customHeight="1"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row>
    <row r="1114" spans="1:48" ht="12" customHeight="1"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row>
    <row r="1115" spans="1:48" ht="12" customHeight="1"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row>
    <row r="1116" spans="1:48" ht="12" customHeight="1"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row>
    <row r="1117" spans="1:48" ht="12" customHeight="1"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row>
    <row r="1118" spans="1:48" ht="12" customHeight="1"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row>
    <row r="1119" spans="1:48" ht="12" customHeight="1"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row>
    <row r="1120" spans="1:48" ht="12" customHeight="1"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row>
    <row r="1121" spans="1:48" ht="12" customHeight="1"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row>
    <row r="1122" spans="1:48" ht="12" customHeight="1"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row>
    <row r="1123" spans="1:48" ht="12" customHeight="1"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row>
    <row r="1124" spans="1:48" ht="12" customHeight="1"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row>
    <row r="1125" spans="1:48" ht="12" customHeight="1"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row>
    <row r="1126" spans="1:48" ht="12" customHeight="1"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row>
    <row r="1127" spans="1:48" ht="12" customHeight="1"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row>
    <row r="1128" spans="1:48" ht="12" customHeight="1"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row>
    <row r="1129" spans="1:48" ht="12" customHeight="1"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row>
    <row r="1130" spans="1:48" ht="12" customHeight="1"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row>
    <row r="1131" spans="1:48" ht="12" customHeight="1"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row>
    <row r="1132" spans="1:48" ht="12" customHeight="1"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row>
    <row r="1133" spans="1:48" ht="12" customHeight="1"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row>
    <row r="1134" spans="1:48" ht="12" customHeight="1"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row>
    <row r="1135" spans="1:48" ht="12" customHeight="1"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row>
    <row r="1136" spans="1:48" ht="12" customHeight="1"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row>
    <row r="1137" spans="1:48" ht="12" customHeight="1"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row>
    <row r="1138" spans="1:48" ht="12" customHeight="1"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row>
    <row r="1139" spans="1:48" ht="12" customHeight="1"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row>
    <row r="1140" spans="1:48" ht="12" customHeight="1"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row>
    <row r="1141" spans="1:48" ht="12" customHeight="1"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row>
    <row r="1142" spans="1:48" ht="12" customHeight="1"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row>
    <row r="1143" spans="1:48" ht="12" customHeight="1"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row>
    <row r="1144" spans="1:48" ht="12" customHeight="1"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row>
    <row r="1145" spans="1:48" ht="12" customHeight="1"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row>
    <row r="1146" spans="1:48" ht="12" customHeight="1"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row>
    <row r="1147" spans="1:48" ht="12" customHeight="1"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row>
    <row r="1148" spans="1:48" ht="12" customHeight="1"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row>
    <row r="1149" spans="1:48" ht="12" customHeight="1"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row>
    <row r="1150" spans="1:48" ht="12" customHeight="1"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row>
    <row r="1151" spans="1:48" ht="12" customHeight="1"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row>
    <row r="1152" spans="1:48" ht="12" customHeight="1"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row>
    <row r="1153" spans="1:48" ht="12" customHeight="1"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row>
    <row r="1154" spans="1:48" ht="12" customHeight="1"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row>
    <row r="1155" spans="1:48" ht="12" customHeight="1"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row>
    <row r="1156" spans="1:48" ht="12" customHeight="1"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row>
    <row r="1157" spans="1:48" ht="12" customHeight="1"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row>
    <row r="1158" spans="1:48" ht="12" customHeight="1"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row>
    <row r="1159" spans="1:48" ht="12" customHeight="1"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row>
    <row r="1160" spans="1:48" ht="12" customHeight="1"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row>
    <row r="1161" spans="1:48" ht="12" customHeight="1"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row>
    <row r="1162" spans="1:48" ht="12" customHeight="1"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row>
    <row r="1163" spans="1:48" ht="12" customHeight="1"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row>
    <row r="1164" spans="1:48" ht="12" customHeight="1"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row>
    <row r="1165" spans="1:48" ht="12" customHeight="1"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row>
    <row r="1166" spans="1:48" ht="12" customHeight="1"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row>
    <row r="1167" spans="1:48" ht="12" customHeight="1"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row>
    <row r="1168" spans="1:48" ht="12" customHeight="1"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row>
    <row r="1169" spans="1:48" ht="12" customHeight="1"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row>
    <row r="1170" spans="1:48" ht="12" customHeight="1"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row>
    <row r="1171" spans="1:48" ht="12" customHeight="1"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row>
    <row r="1172" spans="1:48" ht="12" customHeight="1"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row>
    <row r="1173" spans="1:48" ht="12" customHeight="1"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row>
    <row r="1174" spans="1:48" ht="12" customHeight="1"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row>
    <row r="1175" spans="1:48" ht="12" customHeight="1"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row>
    <row r="1176" spans="1:48" ht="12" customHeight="1"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row>
    <row r="1177" spans="1:48" ht="12" customHeight="1"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row>
    <row r="1178" spans="1:48" ht="12" customHeight="1"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row>
    <row r="1179" spans="1:48" ht="12" customHeight="1"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row>
    <row r="1180" spans="1:48" ht="12" customHeight="1"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row>
    <row r="1181" spans="1:48" ht="12" customHeight="1"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row>
    <row r="1182" spans="1:48" ht="12" customHeight="1"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row>
    <row r="1183" spans="1:48" ht="12" customHeight="1"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row>
    <row r="1184" spans="1:48" ht="12" customHeight="1"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row>
    <row r="1185" spans="1:48" ht="12" customHeight="1"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row>
    <row r="1186" spans="1:48" ht="12" customHeight="1"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row>
    <row r="1187" spans="1:48" ht="12" customHeight="1"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row>
    <row r="1188" spans="1:48" ht="12" customHeight="1"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row>
    <row r="1189" spans="1:48" ht="12" customHeight="1"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row>
    <row r="1190" spans="1:48" ht="12" customHeight="1"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row>
    <row r="1191" spans="1:48" ht="12" customHeight="1"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row>
    <row r="1192" spans="1:48" ht="12" customHeight="1"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row>
    <row r="1193" spans="1:48" ht="12" customHeight="1"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row>
    <row r="1194" spans="1:48" ht="12" customHeight="1"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row>
    <row r="1195" spans="1:48" ht="12" customHeight="1"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row>
    <row r="1196" spans="1:48" ht="12" customHeight="1"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row>
    <row r="1197" spans="1:48" ht="12" customHeight="1"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row>
    <row r="1198" spans="1:48" ht="12" customHeight="1"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row>
    <row r="1199" spans="1:48" ht="12" customHeight="1"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row>
    <row r="1200" spans="1:48" ht="12" customHeight="1"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row>
    <row r="1201" spans="1:48" ht="12" customHeight="1"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row>
    <row r="1202" spans="1:48" ht="12" customHeight="1"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row>
    <row r="1203" spans="1:48" ht="12" customHeight="1"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row>
    <row r="1204" spans="1:48" ht="12" customHeight="1"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row>
    <row r="1205" spans="1:48" ht="12" customHeight="1"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row>
    <row r="1206" spans="1:48" ht="12" customHeight="1"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row>
    <row r="1207" spans="1:48" ht="12" customHeight="1"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row>
    <row r="1208" spans="1:48" ht="12" customHeight="1"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row>
    <row r="1209" spans="1:48" ht="12" customHeight="1"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row>
    <row r="1210" spans="1:48" ht="12" customHeight="1"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row>
    <row r="1211" spans="1:48" ht="12" customHeight="1"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row>
    <row r="1212" spans="1:48" ht="12" customHeight="1"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row>
    <row r="1213" spans="1:48" ht="12" customHeight="1"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row>
    <row r="1214" spans="1:48" ht="12" customHeight="1"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row>
    <row r="1215" spans="1:48" ht="12" customHeight="1"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row>
    <row r="1216" spans="1:48" ht="12" customHeight="1"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row>
    <row r="1217" spans="1:48" ht="12" customHeight="1"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row>
    <row r="1218" spans="1:48" ht="12" customHeight="1"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row>
    <row r="1219" spans="1:48" ht="12" customHeight="1"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row>
    <row r="1220" spans="1:48" ht="12" customHeight="1"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row>
    <row r="1221" spans="1:48" ht="12" customHeight="1"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row>
    <row r="1222" spans="1:48" ht="12" customHeight="1"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row>
    <row r="1223" spans="1:48" ht="12" customHeight="1"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row>
    <row r="1224" spans="1:48" ht="12" customHeight="1"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row>
    <row r="1225" spans="1:48" ht="12" customHeight="1"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row>
    <row r="1226" spans="1:48" ht="12" customHeight="1"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row>
    <row r="1227" spans="1:48" ht="12" customHeight="1"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row>
    <row r="1228" spans="1:48" ht="12" customHeight="1"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row>
    <row r="1229" spans="1:48" ht="12" customHeight="1"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row>
    <row r="1230" spans="1:48" ht="12" customHeight="1"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row>
    <row r="1231" spans="1:48" ht="12" customHeight="1"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row>
    <row r="1232" spans="1:48" ht="12" customHeight="1"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row>
    <row r="1233" spans="1:48" ht="12" customHeight="1"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row>
    <row r="1234" spans="1:48" ht="12" customHeight="1"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row>
    <row r="1235" spans="1:48" ht="12" customHeight="1"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row>
    <row r="1236" spans="1:48" ht="12" customHeight="1"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row>
    <row r="1237" spans="1:48" ht="12" customHeight="1"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row>
    <row r="1238" spans="1:48" ht="12" customHeight="1"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row>
    <row r="1239" spans="1:48" ht="12" customHeight="1"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row>
    <row r="1240" spans="1:48" ht="12" customHeight="1"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row>
    <row r="1241" spans="1:48" ht="12" customHeight="1"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row>
    <row r="1242" spans="1:48" ht="12" customHeight="1"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row>
    <row r="1243" spans="1:48" ht="12" customHeight="1"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row>
    <row r="1244" spans="1:48" ht="12" customHeight="1"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row>
    <row r="1245" spans="1:48" ht="12" customHeight="1"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row>
    <row r="1246" spans="1:48" ht="12" customHeight="1"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row>
    <row r="1247" spans="1:48" ht="12" customHeight="1"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row>
    <row r="1248" spans="1:48" ht="12" customHeight="1"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row>
    <row r="1249" spans="1:48" ht="12" customHeight="1"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row>
    <row r="1250" spans="1:48" ht="12" customHeight="1"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row>
    <row r="1251" spans="1:48" ht="12" customHeight="1"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row>
    <row r="1252" spans="1:48" ht="12" customHeight="1"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row>
    <row r="1253" spans="1:48" ht="12" customHeight="1"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row>
    <row r="1254" spans="1:48" ht="12" customHeight="1"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row>
    <row r="1255" spans="1:48" ht="12" customHeight="1"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row>
    <row r="1256" spans="1:48" ht="12" customHeight="1"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row>
    <row r="1257" spans="1:48" ht="12" customHeight="1"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row>
    <row r="1258" spans="1:48" ht="12" customHeight="1"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row>
    <row r="1259" spans="1:48" ht="12" customHeight="1"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row>
    <row r="1260" spans="1:48" ht="12" customHeight="1"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row>
    <row r="1261" spans="1:48" ht="12" customHeight="1"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row>
    <row r="1262" spans="1:48" ht="12" customHeight="1"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row>
    <row r="1263" spans="1:48" ht="12" customHeight="1"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row>
    <row r="1264" spans="1:48" ht="12" customHeight="1"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row>
    <row r="1265" spans="1:48" ht="12" customHeight="1"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row>
    <row r="1266" spans="1:48" ht="12" customHeight="1"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row>
    <row r="1267" spans="1:48" ht="12" customHeight="1"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row>
    <row r="1268" spans="1:48" ht="12" customHeight="1"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row>
    <row r="1269" spans="1:48" ht="12" customHeight="1"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row>
    <row r="1270" spans="1:48" ht="12" customHeight="1"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row>
    <row r="1271" spans="1:48" ht="12" customHeight="1"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row>
    <row r="1272" spans="1:48" ht="12" customHeight="1"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row>
    <row r="1273" spans="1:48" ht="12" customHeight="1"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row>
    <row r="1274" spans="1:48" ht="12" customHeight="1"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row>
    <row r="1275" spans="1:48" ht="12" customHeight="1"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row>
    <row r="1276" spans="1:48" ht="12" customHeight="1"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row>
    <row r="1277" spans="1:48" ht="12" customHeight="1"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row>
    <row r="1278" spans="1:48" ht="12" customHeight="1"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row>
    <row r="1279" spans="1:48" ht="12" customHeight="1"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row>
    <row r="1280" spans="1:48" ht="12" customHeight="1"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row>
    <row r="1281" spans="1:48" ht="12" customHeight="1"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row>
    <row r="1282" spans="1:48" ht="12" customHeight="1"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row>
    <row r="1283" spans="1:48" ht="12" customHeight="1"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row>
    <row r="1284" spans="1:48" ht="12" customHeight="1"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row>
    <row r="1285" spans="1:48" ht="12" customHeight="1"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row>
    <row r="1286" spans="1:48" ht="12" customHeight="1"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row>
    <row r="1287" spans="1:48" ht="12" customHeight="1"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row>
    <row r="1288" spans="1:48" ht="12" customHeight="1"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row>
    <row r="1289" spans="1:48" ht="12" customHeight="1"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row>
    <row r="1290" spans="1:48" ht="12" customHeight="1"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row>
    <row r="1291" spans="1:48" ht="12" customHeight="1"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row>
    <row r="1292" spans="1:48" ht="12" customHeight="1"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row>
    <row r="1293" spans="1:48" ht="12" customHeight="1"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row>
    <row r="1294" spans="1:48" ht="12" customHeight="1"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row>
    <row r="1295" spans="1:48" ht="12" customHeight="1"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row>
    <row r="1296" spans="1:48" ht="12" customHeight="1"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row>
    <row r="1297" spans="1:48" ht="12" customHeight="1"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row>
    <row r="1298" spans="1:48" ht="12" customHeight="1"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row>
    <row r="1299" spans="1:48" ht="12" customHeight="1"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row>
    <row r="1300" spans="1:48" ht="12" customHeight="1"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row>
    <row r="1301" spans="1:48" ht="12" customHeight="1"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row>
    <row r="1302" spans="1:48" ht="12" customHeight="1"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row>
    <row r="1303" spans="1:48" ht="12" customHeight="1"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row>
    <row r="1304" spans="1:48" ht="12" customHeight="1"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row>
    <row r="1305" spans="1:48" ht="12" customHeight="1"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row>
    <row r="1306" spans="1:48" ht="12" customHeight="1"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row>
    <row r="1307" spans="1:48" ht="12" customHeight="1"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row>
    <row r="1308" spans="1:48" ht="12" customHeight="1"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row>
    <row r="1309" spans="1:48" ht="12" customHeight="1"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row>
    <row r="1310" spans="1:48" ht="12" customHeight="1"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row>
    <row r="1311" spans="1:48" ht="12" customHeight="1"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row>
    <row r="1312" spans="1:48" ht="12" customHeight="1"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row>
    <row r="1313" spans="1:48" ht="12" customHeight="1"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row>
    <row r="1314" spans="1:48" ht="12" customHeight="1"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row>
    <row r="1315" spans="1:48" ht="12" customHeight="1"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row>
    <row r="1316" spans="1:48" ht="12" customHeight="1"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row>
    <row r="1317" spans="1:48" ht="12" customHeight="1"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row>
    <row r="1318" spans="1:48" ht="12" customHeight="1"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row>
    <row r="1319" spans="1:48" ht="12" customHeight="1"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row>
    <row r="1320" spans="1:48" ht="12" customHeight="1"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row>
    <row r="1321" spans="1:48" ht="12" customHeight="1"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row>
    <row r="1322" spans="1:48" ht="12" customHeight="1"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row>
    <row r="1323" spans="1:48" ht="12" customHeight="1"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row>
    <row r="1324" spans="1:48" ht="12" customHeight="1"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row>
    <row r="1325" spans="1:48" ht="12" customHeight="1"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row>
    <row r="1326" spans="1:48" ht="12" customHeight="1"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row>
    <row r="1327" spans="1:48" ht="12" customHeight="1"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row>
    <row r="1328" spans="1:48" ht="12" customHeight="1"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row>
    <row r="1329" spans="1:48" ht="12" customHeight="1"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row>
    <row r="1330" spans="1:48" ht="12" customHeight="1"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row>
    <row r="1331" spans="1:48" ht="12" customHeight="1"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row>
    <row r="1332" spans="1:48" ht="12" customHeight="1"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row>
    <row r="1333" spans="1:48" ht="12" customHeight="1"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row>
    <row r="1334" spans="1:48" ht="12" customHeight="1"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row>
    <row r="1335" spans="1:48" ht="12" customHeight="1"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row>
    <row r="1336" spans="1:48" ht="12" customHeight="1"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row>
    <row r="1337" spans="1:48" ht="12" customHeight="1"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row>
    <row r="1338" spans="1:48" ht="12" customHeight="1"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row>
    <row r="1339" spans="1:48" ht="12" customHeight="1"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row>
    <row r="1340" spans="1:48" ht="12" customHeight="1"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row>
    <row r="1341" spans="1:48" ht="12" customHeight="1"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row>
    <row r="1342" spans="1:48" ht="12" customHeight="1"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row>
    <row r="1343" spans="1:48" ht="12" customHeight="1"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row>
    <row r="1344" spans="1:48" ht="12" customHeight="1"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row>
    <row r="1345" spans="1:48" ht="12" customHeight="1"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row>
    <row r="1346" spans="1:48" ht="12" customHeight="1"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row>
    <row r="1347" spans="1:48" ht="12" customHeight="1"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row>
    <row r="1348" spans="1:48" ht="12" customHeight="1"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row>
    <row r="1349" spans="1:48" ht="12" customHeight="1"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row>
    <row r="1350" spans="1:48" ht="12" customHeight="1"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row>
    <row r="1351" spans="1:48" ht="12" customHeight="1"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row>
    <row r="1352" spans="1:48" ht="12" customHeight="1"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row>
    <row r="1353" spans="1:48" ht="12" customHeight="1"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row>
    <row r="1354" spans="1:48" ht="12" customHeight="1"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row>
    <row r="1355" spans="1:48" ht="12" customHeight="1"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row>
    <row r="1356" spans="1:48" ht="12" customHeight="1"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row>
    <row r="1357" spans="1:48" ht="12" customHeight="1"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row>
    <row r="1358" spans="1:48" ht="12" customHeight="1"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row>
    <row r="1359" spans="1:48" ht="12" customHeight="1"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row>
    <row r="1360" spans="1:48" ht="12" customHeight="1"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row>
    <row r="1361" spans="1:48" ht="12" customHeight="1"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row>
    <row r="1362" spans="1:48" ht="12" customHeight="1"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row>
    <row r="1363" spans="1:48" ht="12" customHeight="1"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row>
    <row r="1364" spans="1:48" ht="12" customHeight="1"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row>
    <row r="1365" spans="1:48" ht="12" customHeight="1"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row>
    <row r="1366" spans="1:48" ht="12" customHeight="1"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row>
    <row r="1367" spans="1:48" ht="12" customHeight="1"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row>
    <row r="1368" spans="1:48" ht="12" customHeight="1"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row>
    <row r="1369" spans="1:48" ht="12" customHeight="1"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row>
    <row r="1370" spans="1:48" ht="12" customHeight="1"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row>
    <row r="1371" spans="1:48" ht="12" customHeight="1"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row>
    <row r="1372" spans="1:48" ht="12" customHeight="1"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row>
    <row r="1373" spans="1:48" ht="12" customHeight="1"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row>
    <row r="1374" spans="1:48" ht="12" customHeight="1"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row>
    <row r="1375" spans="1:48" ht="12" customHeight="1"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row>
    <row r="1376" spans="1:48" ht="12" customHeight="1"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row>
    <row r="1377" spans="1:48" ht="12" customHeight="1"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row>
    <row r="1378" spans="1:48" ht="12" customHeight="1"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row>
    <row r="1379" spans="1:48" ht="12" customHeight="1"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row>
    <row r="1380" spans="1:48" ht="12" customHeight="1"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row>
    <row r="1381" spans="1:48" ht="12" customHeight="1"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row>
    <row r="1382" spans="1:48" ht="12" customHeight="1"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row>
    <row r="1383" spans="1:48" ht="12" customHeight="1"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row>
    <row r="1384" spans="1:48" ht="12" customHeight="1"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row>
    <row r="1385" spans="1:48" ht="12" customHeight="1"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row>
    <row r="1386" spans="1:48" ht="12" customHeight="1"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row>
    <row r="1387" spans="1:48" ht="12" customHeight="1"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row>
    <row r="1388" spans="1:48" ht="12" customHeight="1"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row>
    <row r="1389" spans="1:48" ht="12" customHeight="1"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row>
    <row r="1390" spans="1:48" ht="12" customHeight="1"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row>
    <row r="1391" spans="1:48" ht="12" customHeight="1"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row>
    <row r="1392" spans="1:48" ht="12" customHeight="1"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row>
    <row r="1393" spans="1:48" ht="12" customHeight="1"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row>
    <row r="1394" spans="1:48" ht="12" customHeight="1"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row>
    <row r="1395" spans="1:48" ht="12" customHeight="1"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row>
    <row r="1396" spans="1:48" ht="12" customHeight="1"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row>
    <row r="1397" spans="1:48" ht="12" customHeight="1"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row>
    <row r="1398" spans="1:48" ht="12" customHeight="1"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row>
    <row r="1399" spans="1:48" ht="12" customHeight="1"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row>
    <row r="1400" spans="1:48" ht="12" customHeight="1"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row>
    <row r="1401" spans="1:48" ht="12" customHeight="1"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row>
    <row r="1402" spans="1:48" ht="12" customHeight="1"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row>
    <row r="1403" spans="1:48" ht="12" customHeight="1"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row>
    <row r="1404" spans="1:48" ht="12" customHeight="1"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row>
    <row r="1405" spans="1:48" ht="12" customHeight="1"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row>
    <row r="1406" spans="1:48" ht="12" customHeight="1"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row>
    <row r="1407" spans="1:48" ht="12" customHeight="1"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row>
    <row r="1408" spans="1:48" ht="12" customHeight="1"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row>
    <row r="1409" spans="1:48" ht="12" customHeight="1"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row>
    <row r="1410" spans="1:48" ht="12" customHeight="1"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row>
    <row r="1411" spans="1:48" ht="12" customHeight="1"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row>
    <row r="1412" spans="1:48" ht="12" customHeight="1"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row>
    <row r="1413" spans="1:48" ht="12" customHeight="1"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row>
    <row r="1414" spans="1:48" ht="12" customHeight="1"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row>
    <row r="1415" spans="1:48" ht="12" customHeight="1"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row>
    <row r="1416" spans="1:48" ht="12" customHeight="1"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row>
    <row r="1417" spans="1:48" ht="12" customHeight="1"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row>
    <row r="1418" spans="1:48" ht="12" customHeight="1"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row>
    <row r="1419" spans="1:48" ht="12" customHeight="1"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row>
    <row r="1420" spans="1:48" ht="12" customHeight="1"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row>
    <row r="1421" spans="1:48" ht="12" customHeight="1"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row>
    <row r="1422" spans="1:48" ht="12" customHeight="1"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row>
    <row r="1423" spans="1:48" ht="12" customHeight="1"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row>
    <row r="1424" spans="1:48" ht="12" customHeight="1"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row>
    <row r="1425" spans="1:48" ht="12" customHeight="1"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row>
    <row r="1426" spans="1:48" ht="12" customHeight="1"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row>
    <row r="1427" spans="1:48" ht="12" customHeight="1"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row>
    <row r="1428" spans="1:48" ht="12" customHeight="1"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row>
    <row r="1429" spans="1:48" ht="12" customHeight="1"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row>
    <row r="1430" spans="1:48" ht="12" customHeight="1"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row>
    <row r="1431" spans="1:48" ht="12" customHeight="1"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48" ht="12" customHeight="1"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row>
    <row r="1433" spans="1:48" ht="12" customHeight="1"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row>
    <row r="1434" spans="1:48" ht="12" customHeight="1"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row>
    <row r="1435" spans="1:48" ht="12" customHeight="1"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row>
    <row r="1436" spans="1:48" ht="12" customHeight="1"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row>
    <row r="1437" spans="1:48" ht="12" customHeight="1"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row>
    <row r="1438" spans="1:48" ht="12" customHeight="1"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row>
    <row r="1439" spans="1:48" ht="12" customHeight="1"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row>
    <row r="1440" spans="1:48" ht="12" customHeight="1"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row>
    <row r="1441" spans="1:48" ht="12" customHeight="1"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row>
    <row r="1442" spans="1:48" ht="12" customHeight="1"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row>
    <row r="1443" spans="1:48" ht="12" customHeight="1"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row>
    <row r="1444" spans="1:48" ht="12" customHeight="1"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row>
    <row r="1445" spans="1:48" ht="12" customHeight="1"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row>
    <row r="1446" spans="1:48" ht="12" customHeight="1"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row>
    <row r="1447" spans="1:48" ht="12" customHeight="1"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row>
    <row r="1448" spans="1:48" ht="12" customHeight="1"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row>
    <row r="1449" spans="1:48" ht="12" customHeight="1"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row>
    <row r="1450" spans="1:48" ht="12" customHeight="1"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row>
    <row r="1451" spans="1:48" ht="12" customHeight="1"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row>
    <row r="1452" spans="1:48" ht="12" customHeight="1"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row>
    <row r="1453" spans="1:48" ht="12" customHeight="1"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row>
    <row r="1454" spans="1:48" ht="12" customHeight="1"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row>
    <row r="1455" spans="1:48" ht="12" customHeight="1"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row>
    <row r="1456" spans="1:48" ht="12" customHeight="1"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row>
    <row r="1457" spans="1:48" ht="12" customHeight="1"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row>
    <row r="1458" spans="1:48" ht="12" customHeight="1"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row>
    <row r="1459" spans="1:48" ht="12" customHeight="1"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row>
    <row r="1460" spans="1:48" ht="12" customHeight="1"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row>
    <row r="1461" spans="1:48" ht="12" customHeight="1"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row>
    <row r="1462" spans="1:48" ht="12" customHeight="1"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row>
    <row r="1463" spans="1:48" ht="12" customHeight="1"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row>
    <row r="1464" spans="1:48" ht="12" customHeight="1"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row>
    <row r="1465" spans="1:48" ht="12" customHeight="1"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row>
    <row r="1466" spans="1:48" ht="12" customHeight="1"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row>
    <row r="1467" spans="1:48" ht="12" customHeight="1"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row>
    <row r="1468" spans="1:48" ht="12" customHeight="1"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row>
    <row r="1469" spans="1:48" ht="12" customHeight="1"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row>
    <row r="1470" spans="1:48" ht="12" customHeight="1"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row>
    <row r="1471" spans="1:48" ht="12" customHeight="1"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row>
    <row r="1472" spans="1:48" ht="12" customHeight="1"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row>
    <row r="1473" spans="1:48" ht="12" customHeight="1"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row>
    <row r="1474" spans="1:48" ht="12" customHeight="1"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row>
    <row r="1475" spans="1:48" ht="12" customHeight="1"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row>
    <row r="1476" spans="1:48" ht="12" customHeight="1"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row>
    <row r="1477" spans="1:48" ht="12" customHeight="1"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row>
    <row r="1478" spans="1:48" ht="12" customHeight="1"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row>
    <row r="1479" spans="1:48" ht="12" customHeight="1"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row>
    <row r="1480" spans="1:48" ht="12" customHeight="1"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row>
    <row r="1481" spans="1:48" ht="12" customHeight="1"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row>
    <row r="1482" spans="1:48" ht="12" customHeight="1"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row>
    <row r="1483" spans="1:48" ht="12" customHeight="1"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row>
    <row r="1484" spans="1:48" ht="12" customHeight="1"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row>
    <row r="1485" spans="1:48" ht="12" customHeight="1"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row>
    <row r="1486" spans="1:48" ht="12" customHeight="1"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row>
    <row r="1487" spans="1:48" ht="12" customHeight="1"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row>
    <row r="1488" spans="1:48" ht="12" customHeight="1"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row>
    <row r="1489" spans="1:48" ht="12" customHeight="1"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row>
    <row r="1490" spans="1:48" ht="12" customHeight="1"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row>
    <row r="1491" spans="1:48" ht="12" customHeight="1"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row>
    <row r="1492" spans="1:48" ht="12" customHeight="1"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row>
    <row r="1493" spans="1:48" ht="12" customHeight="1"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row>
    <row r="1494" spans="1:48" ht="12" customHeight="1"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row>
    <row r="1495" spans="1:48" ht="12" customHeight="1"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row>
    <row r="1496" spans="1:48" ht="12" customHeight="1"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row>
    <row r="1497" spans="1:48" ht="12" customHeight="1"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row>
    <row r="1498" spans="1:48" ht="12" customHeight="1"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row>
    <row r="1499" spans="1:48" ht="12" customHeight="1"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row>
    <row r="1500" spans="1:48" ht="12" customHeight="1"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row>
    <row r="1501" spans="1:48" ht="12" customHeight="1"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row>
    <row r="1502" spans="1:48" ht="12" customHeight="1"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row>
    <row r="1503" spans="1:48" ht="12" customHeight="1"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row>
    <row r="1504" spans="1:48" ht="12" customHeight="1"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row>
    <row r="1505" spans="1:48" ht="12" customHeight="1"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row>
    <row r="1506" spans="1:48" ht="12" customHeight="1"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row>
    <row r="1507" spans="1:48" ht="12" customHeight="1"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row>
    <row r="1508" spans="1:48" ht="12" customHeight="1"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row>
    <row r="1509" spans="1:48" ht="12" customHeight="1"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row>
    <row r="1510" spans="1:48" ht="12" customHeight="1"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row>
    <row r="1511" spans="1:48" ht="12" customHeight="1"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row>
    <row r="1512" spans="1:48" ht="12" customHeight="1"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row>
    <row r="1513" spans="1:48" ht="12" customHeight="1"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row>
    <row r="1514" spans="1:48" ht="12" customHeight="1"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row>
    <row r="1515" spans="1:48" ht="12" customHeight="1"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row>
    <row r="1516" spans="1:48" ht="12" customHeight="1"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row>
    <row r="1517" spans="1:48" ht="12" customHeight="1"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row>
    <row r="1518" spans="1:48" ht="12" customHeight="1"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row>
    <row r="1519" spans="1:48" ht="12" customHeight="1"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row>
    <row r="1520" spans="1:48" ht="12" customHeight="1"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row>
    <row r="1521" spans="1:48" ht="12" customHeight="1"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row>
    <row r="1522" spans="1:48" ht="12" customHeight="1"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row>
    <row r="1523" spans="1:48" ht="12" customHeight="1"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row>
    <row r="1524" spans="1:48" ht="12" customHeight="1"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row>
    <row r="1525" spans="1:48" ht="12" customHeight="1"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row>
    <row r="1526" spans="1:48" ht="12" customHeight="1"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row>
    <row r="1527" spans="1:48" ht="12" customHeight="1"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row>
    <row r="1528" spans="1:48" ht="12" customHeight="1"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row>
    <row r="1529" spans="1:48" ht="12" customHeight="1"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row>
    <row r="1530" spans="1:48" ht="12" customHeight="1"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row>
    <row r="1531" spans="1:48" ht="12" customHeight="1"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row>
    <row r="1532" spans="1:48" ht="12" customHeight="1"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row>
    <row r="1533" spans="1:48" ht="12" customHeight="1"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row>
    <row r="1534" spans="1:48" ht="12" customHeight="1"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row>
    <row r="1535" spans="1:48" ht="12" customHeight="1"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row>
    <row r="1536" spans="1:48" ht="12" customHeight="1"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row>
    <row r="1537" spans="1:48" ht="12" customHeight="1"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row>
    <row r="1538" spans="1:48" ht="12" customHeight="1"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row>
    <row r="1539" spans="1:48" ht="12" customHeight="1"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row>
    <row r="1540" spans="1:48" ht="12" customHeight="1"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row>
    <row r="1541" spans="1:48" ht="12" customHeight="1"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row>
    <row r="1542" spans="1:48" ht="12" customHeight="1"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row>
    <row r="1543" spans="1:48" ht="12" customHeight="1"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row>
    <row r="1544" spans="1:48" ht="12" customHeight="1"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row>
    <row r="1545" spans="1:48" ht="12" customHeight="1"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row>
    <row r="1546" spans="1:48" ht="12" customHeight="1"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row>
    <row r="1547" spans="1:48" ht="12" customHeight="1"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row>
    <row r="1548" spans="1:48" ht="12" customHeight="1"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row>
    <row r="1549" spans="1:48" ht="12" customHeight="1"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row>
    <row r="1550" spans="1:48" ht="12" customHeight="1"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row>
    <row r="1551" spans="1:48" ht="12" customHeight="1"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row>
    <row r="1552" spans="1:48" ht="12" customHeight="1"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row>
    <row r="1553" spans="1:48" ht="12" customHeight="1"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row>
    <row r="1554" spans="1:48" ht="12" customHeight="1"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row>
    <row r="1555" spans="1:48" ht="12" customHeight="1"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row>
    <row r="1556" spans="1:48" ht="12" customHeight="1"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row>
    <row r="1557" spans="1:48" ht="12" customHeight="1"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row>
    <row r="1558" spans="1:48" ht="12" customHeight="1"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row>
    <row r="1559" spans="1:48" ht="12" customHeight="1"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row>
    <row r="1560" spans="1:48" ht="12" customHeight="1"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row>
    <row r="1561" spans="1:48" ht="12" customHeight="1"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row>
    <row r="1562" spans="1:48" ht="12" customHeight="1"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row>
    <row r="1563" spans="1:48" ht="12" customHeight="1"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row>
    <row r="1564" spans="1:48" ht="12" customHeight="1"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row>
    <row r="1565" spans="1:48" ht="12" customHeight="1"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row>
    <row r="1566" spans="1:48" ht="12" customHeight="1"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row>
    <row r="1567" spans="1:48" ht="12" customHeight="1"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row>
    <row r="1568" spans="1:48" ht="12" customHeight="1"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row>
    <row r="1569" spans="1:48" ht="12" customHeight="1"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row>
    <row r="1570" spans="1:48" ht="12" customHeight="1"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row>
    <row r="1571" spans="1:48" ht="12" customHeight="1"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row>
    <row r="1572" spans="1:48" ht="12" customHeight="1"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row>
    <row r="1573" spans="1:48" ht="12" customHeight="1"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row>
    <row r="1574" spans="1:48" ht="12" customHeight="1"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row>
    <row r="1575" spans="1:48" ht="12" customHeight="1"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row>
    <row r="1576" spans="1:48" ht="12" customHeight="1"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row>
    <row r="1577" spans="1:48" ht="12" customHeight="1"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row>
    <row r="1578" spans="1:48" ht="12" customHeight="1"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row>
    <row r="1579" spans="1:48" ht="12" customHeight="1"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row>
    <row r="1580" spans="1:48" ht="12" customHeight="1"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row>
    <row r="1581" spans="1:48" ht="12" customHeight="1"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row>
    <row r="1582" spans="1:48" ht="12" customHeight="1"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row>
    <row r="1583" spans="1:48" ht="12" customHeight="1"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row>
    <row r="1584" spans="1:48" ht="12" customHeight="1"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row>
    <row r="1585" spans="1:48" ht="12" customHeight="1"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row>
    <row r="1586" spans="1:48" ht="12" customHeight="1"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row>
    <row r="1587" spans="1:48" ht="12" customHeight="1"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row>
    <row r="1588" spans="1:48" ht="12" customHeight="1"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row>
    <row r="1589" spans="1:48" ht="12" customHeight="1"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row>
    <row r="1590" spans="1:48" ht="12" customHeight="1"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row>
    <row r="1591" spans="1:48" ht="12" customHeight="1"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row>
    <row r="1592" spans="1:48" ht="12" customHeight="1"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row>
    <row r="1593" spans="1:48" ht="12" customHeight="1"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row>
    <row r="1594" spans="1:48" ht="12" customHeight="1"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row>
    <row r="1595" spans="1:48" ht="12" customHeight="1"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row>
    <row r="1596" spans="1:48" ht="12" customHeight="1"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row>
    <row r="1597" spans="1:48" ht="12" customHeight="1"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row>
    <row r="1598" spans="1:48" ht="12" customHeight="1"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row>
    <row r="1599" spans="1:48" ht="12" customHeight="1"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row>
    <row r="1600" spans="1:48" ht="12" customHeight="1"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row>
    <row r="1601" spans="1:48" ht="12" customHeight="1"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row>
    <row r="1602" spans="1:48" ht="12" customHeight="1"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row>
    <row r="1603" spans="1:48" ht="12" customHeight="1"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row>
    <row r="1604" spans="1:48" ht="12" customHeight="1"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row>
    <row r="1605" spans="1:48" ht="12" customHeight="1"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row>
    <row r="1606" spans="1:48" ht="12" customHeight="1"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row>
    <row r="1607" spans="1:48" ht="12" customHeight="1"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row>
    <row r="1608" spans="1:48" ht="12" customHeight="1"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row>
    <row r="1609" spans="1:48" ht="12" customHeight="1"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row>
    <row r="1610" spans="1:48" ht="12" customHeight="1"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row>
    <row r="1611" spans="1:48" ht="12" customHeight="1"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row>
    <row r="1612" spans="1:48" ht="12" customHeight="1"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row>
    <row r="1613" spans="1:48" ht="12" customHeight="1"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row>
    <row r="1614" spans="1:48" ht="12" customHeight="1"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row>
    <row r="1615" spans="1:48" ht="12" customHeight="1"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row>
    <row r="1616" spans="1:48" ht="12" customHeight="1"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row>
    <row r="1617" spans="1:48" ht="12" customHeight="1"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row>
    <row r="1618" spans="1:48" ht="12" customHeight="1"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row>
    <row r="1619" spans="1:48" ht="12" customHeight="1"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row>
    <row r="1620" spans="1:48" ht="12" customHeight="1"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row>
    <row r="1621" spans="1:48" ht="12" customHeight="1"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row>
    <row r="1622" spans="1:48" ht="12" customHeight="1"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row>
    <row r="1623" spans="1:48" ht="12" customHeight="1"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row>
    <row r="1624" spans="1:48" ht="12" customHeight="1"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row>
    <row r="1625" spans="1:48" ht="12" customHeight="1"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row>
    <row r="1626" spans="1:48" ht="12" customHeight="1"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row>
    <row r="1627" spans="1:48" ht="12" customHeight="1"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row>
    <row r="1628" spans="1:48" ht="12" customHeight="1"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row>
    <row r="1629" spans="1:48" ht="12" customHeight="1"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row>
    <row r="1630" spans="1:48" ht="12" customHeight="1"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row>
    <row r="1631" spans="1:48" ht="12" customHeight="1"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row>
    <row r="1632" spans="1:48" ht="12" customHeight="1"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row>
    <row r="1633" spans="1:48" ht="12" customHeight="1"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row>
    <row r="1634" spans="1:48" ht="12" customHeight="1"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row>
    <row r="1635" spans="1:48" ht="12" customHeight="1"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row>
    <row r="1636" spans="1:48" ht="12" customHeight="1"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row>
    <row r="1637" spans="1:48" ht="12" customHeight="1"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row>
    <row r="1638" spans="1:48" ht="12" customHeight="1"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row>
    <row r="1639" spans="1:48" ht="12" customHeight="1"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row>
    <row r="1640" spans="1:48" ht="12" customHeight="1"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row>
    <row r="1641" spans="1:48" ht="12" customHeight="1"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row>
    <row r="1642" spans="1:48" ht="12" customHeight="1"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row>
    <row r="1643" spans="1:48" ht="12" customHeight="1"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row>
    <row r="1644" spans="1:48" ht="12" customHeight="1"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row>
    <row r="1645" spans="1:48" ht="12" customHeight="1"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row>
    <row r="1646" spans="1:48" ht="12" customHeight="1"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row>
    <row r="1647" spans="1:48" ht="12" customHeight="1"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row>
    <row r="1648" spans="1:48" ht="12" customHeight="1"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row>
    <row r="1649" spans="1:48" ht="12" customHeight="1"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row>
    <row r="1650" spans="1:48" ht="12" customHeight="1"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row>
    <row r="1651" spans="1:48" ht="12" customHeight="1"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row>
    <row r="1652" spans="1:48" ht="12" customHeight="1"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row>
    <row r="1653" spans="1:48" ht="12" customHeight="1"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row>
    <row r="1654" spans="1:48" ht="12" customHeight="1"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row>
    <row r="1655" spans="1:48" ht="12" customHeight="1"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row>
    <row r="1656" spans="1:48" ht="12" customHeight="1"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row>
    <row r="1657" spans="1:48" ht="12" customHeight="1"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row>
    <row r="1658" spans="1:48" ht="12" customHeight="1"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row>
    <row r="1659" spans="1:48" ht="12" customHeight="1"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row>
    <row r="1660" spans="1:48" ht="12" customHeight="1"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row>
    <row r="1661" spans="1:48" ht="12" customHeight="1"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row>
    <row r="1662" spans="1:48" ht="12" customHeight="1"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row>
    <row r="1663" spans="1:48" ht="12" customHeight="1"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row>
    <row r="1664" spans="1:48" ht="12" customHeight="1"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row>
    <row r="1665" spans="1:48" ht="12" customHeight="1"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row>
    <row r="1666" spans="1:48" ht="12" customHeight="1"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row>
    <row r="1667" spans="1:48" ht="12" customHeight="1"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row>
    <row r="1668" spans="1:48" ht="12" customHeight="1"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row>
    <row r="1669" spans="1:48" ht="12" customHeight="1"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row>
    <row r="1670" spans="1:48" ht="12" customHeight="1"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row>
    <row r="1671" spans="1:48" ht="12" customHeight="1"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row>
    <row r="1672" spans="1:48" ht="12" customHeight="1"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row>
    <row r="1673" spans="1:48" ht="12" customHeight="1"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row>
    <row r="1674" spans="1:48" ht="12" customHeight="1"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row>
    <row r="1675" spans="1:48" ht="12" customHeight="1"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row>
    <row r="1676" spans="1:48" ht="12" customHeight="1"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row>
    <row r="1677" spans="1:48" ht="12" customHeight="1"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row>
    <row r="1678" spans="1:48" ht="12" customHeight="1"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row>
    <row r="1679" spans="1:48" ht="12" customHeight="1"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row>
    <row r="1680" spans="1:48" ht="12" customHeight="1"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row>
    <row r="1681" spans="1:48" ht="12" customHeight="1"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row>
    <row r="1682" spans="1:48" ht="12" customHeight="1"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row>
    <row r="1683" spans="1:48" ht="12" customHeight="1"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row>
    <row r="1684" spans="1:48" ht="12" customHeight="1"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row>
    <row r="1685" spans="1:48" ht="12" customHeight="1"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row>
    <row r="1686" spans="1:48" ht="12" customHeight="1"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row>
    <row r="1687" spans="1:48" ht="12" customHeight="1"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row>
    <row r="1688" spans="1:48" ht="12" customHeight="1"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row>
    <row r="1689" spans="1:48" ht="12" customHeight="1"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row>
    <row r="1690" spans="1:48" ht="12" customHeight="1"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row>
    <row r="1691" spans="1:48" ht="12" customHeight="1"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row>
    <row r="1692" spans="1:48" ht="12" customHeight="1"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row>
    <row r="1693" spans="1:48" ht="12" customHeight="1"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row>
    <row r="1694" spans="1:48" ht="12" customHeight="1"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row>
    <row r="1695" spans="1:48" ht="12" customHeight="1"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row>
    <row r="1696" spans="1:48" ht="12" customHeight="1"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row>
    <row r="1697" spans="1:48" ht="12" customHeight="1"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row>
    <row r="1698" spans="1:48" ht="12" customHeight="1"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row>
    <row r="1699" spans="1:48" ht="12" customHeight="1"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row>
    <row r="1700" spans="1:48" ht="12" customHeight="1"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row>
    <row r="1701" spans="1:48" ht="12" customHeight="1"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row>
    <row r="1702" spans="1:48" ht="12" customHeight="1"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row>
    <row r="1703" spans="1:48" ht="12" customHeight="1"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row>
    <row r="1704" spans="1:48" ht="12" customHeight="1"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row>
    <row r="1705" spans="1:48" ht="12" customHeight="1"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row>
    <row r="1706" spans="1:48" ht="12" customHeight="1"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row>
    <row r="1707" spans="1:48" ht="12" customHeight="1"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row>
    <row r="1708" spans="1:48" ht="12" customHeight="1"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row>
    <row r="1709" spans="1:48" ht="12" customHeight="1"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row>
    <row r="1710" spans="1:48" ht="12" customHeight="1"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row>
    <row r="1711" spans="1:48" ht="12" customHeight="1"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row>
    <row r="1712" spans="1:48" ht="12" customHeight="1"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row>
    <row r="1713" spans="1:48" ht="12" customHeight="1"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row>
    <row r="1714" spans="1:48" ht="12" customHeight="1"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row>
    <row r="1715" spans="1:48" ht="12" customHeight="1"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row>
    <row r="1716" spans="1:48" ht="12" customHeight="1"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row>
    <row r="1717" spans="1:48" ht="12" customHeight="1"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row>
    <row r="1718" spans="1:48" ht="12" customHeight="1"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row>
    <row r="1719" spans="1:48" ht="12" customHeight="1"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row>
    <row r="1720" spans="1:48" ht="12" customHeight="1"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row>
    <row r="1721" spans="1:48" ht="12" customHeight="1"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row>
    <row r="1722" spans="1:48" ht="12" customHeight="1"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row>
    <row r="1723" spans="1:48" ht="12" customHeight="1"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row>
    <row r="1724" spans="1:48" ht="12" customHeight="1"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row>
    <row r="1725" spans="1:48" ht="12" customHeight="1"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row>
    <row r="1726" spans="1:48" ht="12" customHeight="1"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row>
    <row r="1727" spans="1:48" ht="12" customHeight="1"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row>
    <row r="1728" spans="1:48" ht="12" customHeight="1"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row>
    <row r="1729" spans="1:48" ht="12" customHeight="1"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row>
    <row r="1730" spans="1:48" ht="12" customHeight="1"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row>
    <row r="1731" spans="1:48" ht="12" customHeight="1"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row>
    <row r="1732" spans="1:48" ht="12" customHeight="1"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row>
    <row r="1733" spans="1:48" ht="12" customHeight="1"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row>
    <row r="1734" spans="1:48" ht="12" customHeight="1"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row>
    <row r="1735" spans="1:48" ht="12" customHeight="1"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row>
    <row r="1736" spans="1:48" ht="12" customHeight="1"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row>
    <row r="1737" spans="1:48" ht="12" customHeight="1"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row>
    <row r="1738" spans="1:48" ht="12" customHeight="1"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row>
    <row r="1739" spans="1:48" ht="12" customHeight="1"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row>
    <row r="1740" spans="1:48" ht="12" customHeight="1"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row>
    <row r="1741" spans="1:48" ht="12" customHeight="1"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row>
    <row r="1742" spans="1:48" ht="12" customHeight="1"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row>
    <row r="1743" spans="1:48" ht="12" customHeight="1"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row>
    <row r="1744" spans="1:48" ht="12" customHeight="1"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row>
    <row r="1745" spans="1:48" ht="12" customHeight="1"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row>
    <row r="1746" spans="1:48" ht="12" customHeight="1"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row>
    <row r="1747" spans="1:48" ht="12" customHeight="1"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row>
    <row r="1748" spans="1:48" ht="12" customHeight="1"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row>
    <row r="1749" spans="1:48" ht="12" customHeight="1"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row>
    <row r="1750" spans="1:48" ht="12" customHeight="1"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row>
    <row r="1751" spans="1:48" ht="12" customHeight="1"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row>
    <row r="1752" spans="1:48" ht="12" customHeight="1"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row>
    <row r="1753" spans="1:48" ht="12" customHeight="1"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row>
    <row r="1754" spans="1:48" ht="12" customHeight="1"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row>
    <row r="1755" spans="1:48" ht="12" customHeight="1"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row>
    <row r="1756" spans="1:48" ht="12" customHeight="1"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row>
    <row r="1757" spans="1:48" ht="12" customHeight="1"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row>
    <row r="1758" spans="1:48" ht="12" customHeight="1"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row>
    <row r="1759" spans="1:48" ht="12" customHeight="1"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row>
    <row r="1760" spans="1:48" ht="12" customHeight="1"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row>
    <row r="1761" spans="1:48" ht="12" customHeight="1"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row>
    <row r="1762" spans="1:48" ht="12" customHeight="1"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row>
    <row r="1763" spans="1:48" ht="12" customHeight="1"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row>
    <row r="1764" spans="1:48" ht="12" customHeight="1"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row>
    <row r="1765" spans="1:48" ht="12" customHeight="1"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row>
    <row r="1766" spans="1:48" ht="12" customHeight="1"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row>
    <row r="1767" spans="1:48" ht="12" customHeight="1"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row>
    <row r="1768" spans="1:48" ht="12" customHeight="1"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row>
    <row r="1769" spans="1:48" ht="12" customHeight="1"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row>
    <row r="1770" spans="1:48" ht="12" customHeight="1"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row>
    <row r="1771" spans="1:48" ht="12" customHeight="1"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row>
    <row r="1772" spans="1:48" ht="12" customHeight="1"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row>
    <row r="1773" spans="1:48" ht="12" customHeight="1"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row>
    <row r="1774" spans="1:48" ht="12" customHeight="1"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row>
    <row r="1775" spans="1:48" ht="12" customHeight="1"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row>
    <row r="1776" spans="1:48" ht="12" customHeight="1"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row>
    <row r="1777" spans="1:48" ht="12" customHeight="1"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row>
    <row r="1778" spans="1:48" ht="12" customHeight="1"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row>
    <row r="1779" spans="1:48" ht="12" customHeight="1"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row>
    <row r="1780" spans="1:48" ht="12" customHeight="1"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row>
    <row r="1781" spans="1:48" ht="12" customHeight="1"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row>
    <row r="1782" spans="1:48" ht="12" customHeight="1"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row>
    <row r="1783" spans="1:48" ht="12" customHeight="1"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row>
    <row r="1784" spans="1:48" ht="12" customHeight="1"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row>
    <row r="1785" spans="1:48" ht="12" customHeight="1"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row>
    <row r="1786" spans="1:48" ht="12" customHeight="1"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row>
    <row r="1787" spans="1:48" ht="12" customHeight="1"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row>
    <row r="1788" spans="1:48" ht="12" customHeight="1"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row>
    <row r="1789" spans="1:48" ht="12" customHeight="1"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row>
    <row r="1790" spans="1:48" ht="12" customHeight="1"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row>
    <row r="1791" spans="1:48" ht="12" customHeight="1"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row>
    <row r="1792" spans="1:48" ht="12" customHeight="1"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row>
    <row r="1793" spans="1:48" ht="12" customHeight="1"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row>
    <row r="1794" spans="1:48" ht="12" customHeight="1"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row>
    <row r="1795" spans="1:48" ht="12" customHeight="1"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row>
    <row r="1796" spans="1:48" ht="12" customHeight="1"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row>
    <row r="1797" spans="1:48" ht="12" customHeight="1"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row>
    <row r="1798" spans="1:48" ht="12" customHeight="1"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row>
    <row r="1799" spans="1:48" ht="12" customHeight="1"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row>
    <row r="1800" spans="1:48" ht="12" customHeight="1"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row>
    <row r="1801" spans="1:48" ht="12" customHeight="1"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row>
    <row r="1802" spans="1:48" ht="12" customHeight="1"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row>
    <row r="1803" spans="1:48" ht="12" customHeight="1"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row>
    <row r="1804" spans="1:48" ht="12" customHeight="1"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row>
    <row r="1805" spans="1:48" ht="12" customHeight="1"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row>
    <row r="1806" spans="1:48" ht="12" customHeight="1"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row>
    <row r="1807" spans="1:48" ht="12" customHeight="1"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row>
    <row r="1808" spans="1:48" ht="12" customHeight="1"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row>
    <row r="1809" spans="1:48" ht="12" customHeight="1"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row>
    <row r="1810" spans="1:48" ht="12" customHeight="1"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row>
    <row r="1811" spans="1:48" ht="12" customHeight="1"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row>
    <row r="1812" spans="1:48" ht="12" customHeight="1"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row>
    <row r="1813" spans="1:48" ht="12" customHeight="1"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row>
    <row r="1814" spans="1:48" ht="12" customHeight="1"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row>
    <row r="1815" spans="1:48" ht="12" customHeight="1"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row>
    <row r="1816" spans="1:48" ht="12" customHeight="1"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row>
    <row r="1817" spans="1:48" ht="12" customHeight="1"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row>
    <row r="1818" spans="1:48" ht="12" customHeight="1"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row>
    <row r="1819" spans="1:48" ht="12" customHeight="1"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row>
    <row r="1820" spans="1:48" ht="12" customHeight="1"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row>
    <row r="1821" spans="1:48" ht="12" customHeight="1"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row>
    <row r="1822" spans="1:48" ht="12" customHeight="1"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row>
    <row r="1823" spans="1:48" ht="12" customHeight="1"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row>
    <row r="1824" spans="1:48" ht="12" customHeight="1"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row>
    <row r="1825" spans="1:48" ht="12" customHeight="1"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row>
    <row r="1826" spans="1:48" ht="12" customHeight="1"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row>
    <row r="1827" spans="1:48" ht="12" customHeight="1"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row>
    <row r="1828" spans="1:48" ht="12" customHeight="1"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row>
    <row r="1829" spans="1:48" ht="12" customHeight="1"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row>
    <row r="1830" spans="1:48" ht="12" customHeight="1"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row>
    <row r="1831" spans="1:48" ht="12" customHeight="1"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row>
    <row r="1832" spans="1:48" ht="12" customHeight="1"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row>
    <row r="1833" spans="1:48" ht="12" customHeight="1"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row>
    <row r="1834" spans="1:48" ht="12" customHeight="1"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row>
    <row r="1835" spans="1:48" ht="12" customHeight="1"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row>
    <row r="1836" spans="1:48" ht="12" customHeight="1"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row>
    <row r="1837" spans="1:48" ht="12" customHeight="1"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row>
    <row r="1838" spans="1:48" ht="12" customHeight="1"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row>
    <row r="1839" spans="1:48" ht="12" customHeight="1"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row>
    <row r="1840" spans="1:48" ht="12" customHeight="1"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row>
    <row r="1841" spans="1:48" ht="12" customHeight="1"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row>
    <row r="1842" spans="1:48" ht="12" customHeight="1"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row>
    <row r="1843" spans="1:48" ht="12" customHeight="1"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row>
    <row r="1844" spans="1:48" ht="12" customHeight="1"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row>
    <row r="1845" spans="1:48" ht="12" customHeight="1"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row>
    <row r="1846" spans="1:48" ht="12" customHeight="1"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row>
    <row r="1847" spans="1:48" ht="12" customHeight="1"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row>
    <row r="1848" spans="1:48" ht="12" customHeight="1"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row>
    <row r="1849" spans="1:48" ht="12" customHeight="1"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row>
    <row r="1850" spans="1:48" ht="12" customHeight="1"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row>
    <row r="1851" spans="1:48" ht="12" customHeight="1"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row>
    <row r="1852" spans="1:48" ht="12" customHeight="1"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row>
    <row r="1853" spans="1:48" ht="12" customHeight="1"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row>
    <row r="1854" spans="1:48" ht="12" customHeight="1"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row>
    <row r="1855" spans="1:48" ht="12" customHeight="1"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row>
    <row r="1856" spans="1:48" ht="12" customHeight="1"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row>
    <row r="1857" spans="1:48" ht="12" customHeight="1"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row>
    <row r="1858" spans="1:48" ht="12" customHeight="1"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row>
    <row r="1859" spans="1:48" ht="12" customHeight="1"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row>
    <row r="1860" spans="1:48" ht="12" customHeight="1"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row>
    <row r="1861" spans="1:48" ht="12" customHeight="1"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row>
    <row r="1862" spans="1:48" ht="12" customHeight="1"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row>
    <row r="1863" spans="1:48" ht="12" customHeight="1"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row>
    <row r="1864" spans="1:48" ht="12" customHeight="1"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row>
    <row r="1865" spans="1:48" ht="12" customHeight="1"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row>
    <row r="1866" spans="1:48" ht="12" customHeight="1"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row>
    <row r="1867" spans="1:48" ht="12" customHeight="1"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row>
    <row r="1868" spans="1:48" ht="12" customHeight="1"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row>
    <row r="1869" spans="1:48" ht="12" customHeight="1"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row>
    <row r="1870" spans="1:48" ht="12" customHeight="1"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row>
    <row r="1871" spans="1:48" ht="12" customHeight="1"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row>
    <row r="1872" spans="1:48" ht="12" customHeight="1"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row>
    <row r="1873" spans="1:48" ht="12" customHeight="1"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row>
    <row r="1874" spans="1:48" ht="12" customHeight="1"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row>
    <row r="1875" spans="1:48" ht="12" customHeight="1"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row>
    <row r="1876" spans="1:48" ht="12" customHeight="1"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row>
    <row r="1877" spans="1:48" ht="12" customHeight="1"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row>
    <row r="1878" spans="1:48" ht="12" customHeight="1"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row>
    <row r="1879" spans="1:48" ht="12" customHeight="1"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row>
    <row r="1880" spans="1:48" ht="12" customHeight="1"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row>
    <row r="1881" spans="1:48" ht="12" customHeight="1"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row>
    <row r="1882" spans="1:48" ht="12" customHeight="1"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row>
    <row r="1883" spans="1:48" ht="12" customHeight="1"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row>
    <row r="1884" spans="1:48" ht="12" customHeight="1"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row>
    <row r="1885" spans="1:48" ht="12" customHeight="1"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row>
    <row r="1886" spans="1:48" ht="12" customHeight="1"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row>
    <row r="1887" spans="1:48" ht="12" customHeight="1"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row>
    <row r="1888" spans="1:48" ht="12" customHeight="1"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row>
    <row r="1889" spans="1:48" ht="12" customHeight="1"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row>
    <row r="1890" spans="1:48" ht="12" customHeight="1"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row>
    <row r="1891" spans="1:48" ht="12" customHeight="1"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row>
    <row r="1892" spans="1:48" ht="12" customHeight="1"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row>
    <row r="1893" spans="1:48" ht="12" customHeight="1"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row>
    <row r="1894" spans="1:48" ht="12" customHeight="1"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row>
    <row r="1895" spans="1:48" ht="12" customHeight="1"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row>
    <row r="1896" spans="1:48" ht="12" customHeight="1"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row>
    <row r="1897" spans="1:48" ht="12" customHeight="1"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row>
    <row r="1898" spans="1:48" ht="12" customHeight="1"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row>
    <row r="1899" spans="1:48" ht="12" customHeight="1"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row>
    <row r="1900" spans="1:48" ht="12" customHeight="1"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row>
    <row r="1901" spans="1:48" ht="12" customHeight="1"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row>
    <row r="1902" spans="1:48" ht="12" customHeight="1"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row>
    <row r="1903" spans="1:48" ht="12" customHeight="1"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row>
    <row r="1904" spans="1:48" ht="12" customHeight="1"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row>
    <row r="1905" spans="1:48" ht="12" customHeight="1"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row>
    <row r="1906" spans="1:48" ht="12" customHeight="1"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row>
    <row r="1907" spans="1:48" ht="12" customHeight="1"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row>
    <row r="1908" spans="1:48" ht="12" customHeight="1"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row>
    <row r="1909" spans="1:48" ht="12" customHeight="1"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row>
    <row r="1910" spans="1:48" ht="12" customHeight="1"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row>
    <row r="1911" spans="1:48" ht="12" customHeight="1"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row>
    <row r="1912" spans="1:48" ht="12" customHeight="1"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row>
    <row r="1913" spans="1:48" ht="12" customHeight="1"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row>
    <row r="1914" spans="1:48" ht="12" customHeight="1"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row>
    <row r="1915" spans="1:48" ht="12" customHeight="1"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row>
    <row r="1916" spans="1:48" ht="12" customHeight="1"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row>
    <row r="1917" spans="1:48" ht="12" customHeight="1"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row>
    <row r="1918" spans="1:48" ht="12" customHeight="1"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row>
    <row r="1919" spans="1:48" ht="12" customHeight="1"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row>
    <row r="1920" spans="1:48" ht="12" customHeight="1"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row>
    <row r="1921" spans="1:48" ht="12" customHeight="1"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row>
    <row r="1922" spans="1:48" ht="12" customHeight="1"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row>
    <row r="1923" spans="1:48" ht="12" customHeight="1"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row>
    <row r="1924" spans="1:48" ht="12" customHeight="1"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row>
    <row r="1925" spans="1:48" ht="12" customHeight="1"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row>
    <row r="1926" spans="1:48" ht="12" customHeight="1"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row>
    <row r="1927" spans="1:48" ht="12" customHeight="1"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row>
    <row r="1928" spans="1:48" ht="12" customHeight="1"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row>
    <row r="1929" spans="1:48" ht="12" customHeight="1"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row>
    <row r="1930" spans="1:48" ht="12" customHeight="1"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row>
    <row r="1931" spans="1:48" ht="12" customHeight="1"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row>
    <row r="1932" spans="1:48" ht="12" customHeight="1"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row>
    <row r="1933" spans="1:48" ht="12" customHeight="1"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row>
    <row r="1934" spans="1:48" ht="12" customHeight="1"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row>
    <row r="1935" spans="1:48" ht="12" customHeight="1"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row>
    <row r="1936" spans="1:48" ht="12" customHeight="1"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row>
    <row r="1937" spans="1:48" ht="12" customHeight="1"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row>
    <row r="1938" spans="1:48" ht="12" customHeight="1"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row>
    <row r="1939" spans="1:48" ht="12" customHeight="1"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row>
    <row r="1940" spans="1:48" ht="12" customHeight="1"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row>
    <row r="1941" spans="1:48" ht="12" customHeight="1"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row>
    <row r="1942" spans="1:48" ht="12" customHeight="1"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row>
    <row r="1943" spans="1:48" ht="12" customHeight="1"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row>
    <row r="1944" spans="1:48" ht="12" customHeight="1"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row>
    <row r="1945" spans="1:48" ht="12" customHeight="1"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row>
    <row r="1946" spans="1:48" ht="12" customHeight="1"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row>
    <row r="1947" spans="1:48" ht="12" customHeight="1"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row>
    <row r="1948" spans="1:48" ht="12" customHeight="1"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row>
    <row r="1949" spans="1:48" ht="12" customHeight="1"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row>
    <row r="1950" spans="1:48" ht="12" customHeight="1"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row>
    <row r="1951" spans="1:48" ht="12" customHeight="1"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row>
    <row r="1952" spans="1:48" ht="12" customHeight="1"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row>
    <row r="1953" spans="1:48" ht="12" customHeight="1"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row>
    <row r="1954" spans="1:48" ht="12" customHeight="1"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row>
    <row r="1955" spans="1:48" ht="12" customHeight="1"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row>
    <row r="1956" spans="1:48" ht="12" customHeight="1"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row>
    <row r="1957" spans="1:48" ht="12" customHeight="1"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row>
    <row r="1958" spans="1:48" ht="12" customHeight="1"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row>
    <row r="1959" spans="1:48" ht="12" customHeight="1"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row>
    <row r="1960" spans="1:48" ht="12" customHeight="1"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row>
    <row r="1961" spans="1:48" ht="12" customHeight="1"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row>
    <row r="1962" spans="1:48" ht="12" customHeight="1"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row>
    <row r="1963" spans="1:48" ht="12" customHeight="1"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row>
    <row r="1964" spans="1:48" ht="12" customHeight="1"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row>
    <row r="1965" spans="1:48" ht="12" customHeight="1"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row>
    <row r="1966" spans="1:48" ht="12" customHeight="1"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row>
    <row r="1967" spans="1:48" ht="12" customHeight="1"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row>
    <row r="1968" spans="1:48" ht="12" customHeight="1"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row>
    <row r="1969" spans="1:48" ht="12" customHeight="1"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row>
    <row r="1970" spans="1:48" ht="12" customHeight="1"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row>
    <row r="1971" spans="1:48" ht="12" customHeight="1"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row>
    <row r="1972" spans="1:48" ht="12" customHeight="1"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row>
    <row r="1973" spans="1:48" ht="12" customHeight="1"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row>
    <row r="1974" spans="1:48" ht="12" customHeight="1"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row>
    <row r="1975" spans="1:48" ht="12" customHeight="1"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row>
    <row r="1976" spans="1:48" ht="12" customHeight="1"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row>
    <row r="1977" spans="1:48" ht="12" customHeight="1"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row>
    <row r="1978" spans="1:48" ht="12" customHeight="1"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row>
    <row r="1979" spans="1:48" ht="12" customHeight="1"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row>
    <row r="1980" spans="1:48" ht="12" customHeight="1"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row>
    <row r="1981" spans="1:48" ht="12" customHeight="1"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row>
    <row r="1982" spans="1:48" ht="12" customHeight="1"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row>
    <row r="1983" spans="1:48" ht="12" customHeight="1"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row>
    <row r="1984" spans="1:48" ht="12" customHeight="1"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row>
    <row r="1985" spans="1:48" ht="12" customHeight="1"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row>
    <row r="1986" spans="1:48" ht="12" customHeight="1"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row>
    <row r="1987" spans="1:48" ht="12" customHeight="1"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row>
    <row r="1988" spans="1:48" ht="12" customHeight="1"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row>
    <row r="1989" spans="1:48" ht="12" customHeight="1"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row>
    <row r="1990" spans="1:48" ht="12" customHeight="1"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row>
    <row r="1991" spans="1:48" ht="12" customHeight="1"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row>
    <row r="1992" spans="1:48" ht="12" customHeight="1"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row>
    <row r="1993" spans="1:48" ht="12" customHeight="1"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row>
    <row r="1994" spans="1:48" ht="12" customHeight="1"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row>
    <row r="1995" spans="1:48" ht="12" customHeight="1"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row>
    <row r="1996" spans="1:48" ht="12" customHeight="1"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row>
    <row r="1997" spans="1:48" ht="12" customHeight="1"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row>
    <row r="1998" spans="1:48" ht="12" customHeight="1"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row>
    <row r="1999" spans="1:48" ht="12" customHeight="1"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row>
    <row r="2000" spans="1:48" ht="12" customHeight="1"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row>
    <row r="2001" spans="1:48" ht="12" customHeight="1"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row>
    <row r="2002" spans="1:48" ht="12" customHeight="1"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row>
    <row r="2003" spans="1:48" ht="12" customHeight="1"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row>
    <row r="2004" spans="1:48" ht="12" customHeight="1"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row>
    <row r="2005" spans="1:48" ht="12" customHeight="1"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row>
    <row r="2006" spans="1:48" ht="12" customHeight="1"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row>
    <row r="2007" spans="1:48" ht="12" customHeight="1"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row>
    <row r="2008" spans="1:48" ht="12" customHeight="1"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row>
    <row r="2009" spans="1:48" ht="12" customHeight="1"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row>
    <row r="2010" spans="1:48" ht="12" customHeight="1"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row>
    <row r="2011" spans="1:48" ht="12" customHeight="1"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row>
    <row r="2012" spans="1:48" ht="12" customHeight="1"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row>
    <row r="2013" spans="1:48" ht="12" customHeight="1"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row>
    <row r="2014" spans="1:48" ht="12" customHeight="1"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row>
    <row r="2015" spans="1:48" ht="12" customHeight="1"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row>
    <row r="2016" spans="1:48" ht="12" customHeight="1"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row>
    <row r="2017" spans="1:48" ht="12" customHeight="1"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row>
    <row r="2018" spans="1:48" ht="12" customHeight="1"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row>
    <row r="2019" spans="1:48" ht="12" customHeight="1"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row>
    <row r="2020" spans="1:48" ht="12" customHeight="1"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row>
    <row r="2021" spans="1:48" ht="12" customHeight="1"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row>
    <row r="2022" spans="1:48" ht="12" customHeight="1"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row>
    <row r="2023" spans="1:48" ht="12" customHeight="1"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row>
    <row r="2024" spans="1:48" ht="12" customHeight="1"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row>
    <row r="2025" spans="1:48" ht="12" customHeight="1"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row>
    <row r="2026" spans="1:48" ht="12" customHeight="1"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row>
    <row r="2027" spans="1:48" ht="12" customHeight="1"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row>
    <row r="2028" spans="1:48" ht="12" customHeight="1"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row>
    <row r="2029" spans="1:48" ht="12" customHeight="1"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row>
    <row r="2030" spans="1:48" ht="12" customHeight="1"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row>
    <row r="2031" spans="1:48" ht="12" customHeight="1"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row>
    <row r="2032" spans="1:48" ht="12" customHeight="1"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row>
    <row r="2033" spans="1:48" ht="12" customHeight="1"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row>
    <row r="2034" spans="1:48" ht="12" customHeight="1"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row>
    <row r="2035" spans="1:48" ht="12" customHeight="1"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row>
    <row r="2036" spans="1:48" ht="12" customHeight="1"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row>
    <row r="2037" spans="1:48" ht="12" customHeight="1"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row>
    <row r="2038" spans="1:48" ht="12" customHeight="1"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row>
    <row r="2039" spans="1:48" ht="12" customHeight="1"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row>
    <row r="2040" spans="1:48" ht="12" customHeight="1"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row>
    <row r="2041" spans="1:48" ht="12" customHeight="1"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row>
    <row r="2042" spans="1:48" ht="12" customHeight="1"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row>
    <row r="2043" spans="1:48" ht="12" customHeight="1"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row>
    <row r="2044" spans="1:48" ht="12" customHeight="1"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row>
    <row r="2045" spans="1:48" ht="12" customHeight="1"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row>
    <row r="2046" spans="1:48" ht="12" customHeight="1"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row>
    <row r="2047" spans="1:48" ht="12" customHeight="1"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row>
    <row r="2048" spans="1:48" ht="12" customHeight="1"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row>
    <row r="2049" spans="1:48" ht="12" customHeight="1"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row>
    <row r="2050" spans="1:48" ht="12" customHeight="1"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row>
    <row r="2051" spans="1:48" ht="12" customHeight="1"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row>
    <row r="2052" spans="1:48" ht="12" customHeight="1"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row>
    <row r="2053" spans="1:48" ht="12" customHeight="1"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row>
    <row r="2054" spans="1:48" ht="12" customHeight="1"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row>
    <row r="2055" spans="1:48" ht="12" customHeight="1"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row>
    <row r="2056" spans="1:48" ht="12" customHeight="1"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row>
    <row r="2057" spans="1:48" ht="12" customHeight="1"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row>
    <row r="2058" spans="1:48" ht="12" customHeight="1"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row>
    <row r="2059" spans="1:48" ht="12" customHeight="1"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row>
    <row r="2060" spans="1:48" ht="12" customHeight="1"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row>
    <row r="2061" spans="1:48" ht="12" customHeight="1"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row>
    <row r="2062" spans="1:48" ht="12" customHeight="1"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row>
    <row r="2063" spans="1:48" ht="12" customHeight="1"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row>
    <row r="2064" spans="1:48" ht="12" customHeight="1"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row>
    <row r="2065" spans="1:48" ht="12" customHeight="1"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row>
    <row r="2066" spans="1:48" ht="12" customHeight="1"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row>
    <row r="2067" spans="1:48" ht="12" customHeight="1"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row>
    <row r="2068" spans="1:48" ht="12" customHeight="1"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row>
    <row r="2069" spans="1:48" ht="12" customHeight="1"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row>
    <row r="2070" spans="1:48" ht="12" customHeight="1"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row>
    <row r="2071" spans="1:48" ht="12" customHeight="1"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row>
    <row r="2072" spans="1:48" ht="12" customHeight="1"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row>
    <row r="2073" spans="1:48" ht="12" customHeight="1"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row>
    <row r="2074" spans="1:48" ht="12" customHeight="1"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row>
    <row r="2075" spans="1:48" ht="12" customHeight="1"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row>
    <row r="2076" spans="1:48" ht="12" customHeight="1"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row>
    <row r="2077" spans="1:48" ht="12" customHeight="1"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row>
    <row r="2078" spans="1:48" ht="12" customHeight="1"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row>
    <row r="2079" spans="1:48" ht="12" customHeight="1"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row>
    <row r="2080" spans="1:48" ht="12" customHeight="1"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row>
    <row r="2081" spans="1:48" ht="12" customHeight="1"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row>
    <row r="2082" spans="1:48" ht="12" customHeight="1"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row>
    <row r="2083" spans="1:48" ht="12" customHeight="1"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row>
    <row r="2084" spans="1:48" ht="12" customHeight="1"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row>
    <row r="2085" spans="1:48" ht="12" customHeight="1"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row>
    <row r="2086" spans="1:48" ht="12" customHeight="1"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row>
    <row r="2087" spans="1:48" ht="12" customHeight="1"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row>
    <row r="2088" spans="1:48" ht="12" customHeight="1"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row>
    <row r="2089" spans="1:48" ht="12" customHeight="1"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row>
    <row r="2090" spans="1:48" ht="12" customHeight="1"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row>
    <row r="2091" spans="1:48" ht="12" customHeight="1"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row>
    <row r="2092" spans="1:48" ht="12" customHeight="1"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row>
    <row r="2093" spans="1:48" ht="12" customHeight="1"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row>
    <row r="2094" spans="1:48" ht="12" customHeight="1"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row>
    <row r="2095" spans="1:48" ht="12" customHeight="1"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row>
    <row r="2096" spans="1:48" ht="12" customHeight="1"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row>
    <row r="2097" spans="1:48" ht="12" customHeight="1"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row>
    <row r="2098" spans="1:48" ht="12" customHeight="1"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row>
    <row r="2099" spans="1:48" ht="12" customHeight="1"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row>
    <row r="2100" spans="1:48" ht="12" customHeight="1"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row>
    <row r="2101" spans="1:48" ht="12" customHeight="1"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row>
    <row r="2102" spans="1:48" ht="12" customHeight="1"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row>
    <row r="2103" spans="1:48" ht="12" customHeight="1"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row>
    <row r="2104" spans="1:48" ht="12" customHeight="1"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row>
    <row r="2105" spans="1:48" ht="12" customHeight="1"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row>
    <row r="2106" spans="1:48" ht="12" customHeight="1"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row>
    <row r="2107" spans="1:48" ht="12" customHeight="1"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row>
    <row r="2108" spans="1:48" ht="12" customHeight="1"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row>
    <row r="2109" spans="1:48" ht="12" customHeight="1"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row>
    <row r="2110" spans="1:48" ht="12" customHeight="1"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row>
    <row r="2111" spans="1:48" ht="12" customHeight="1"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row>
    <row r="2112" spans="1:48" ht="12" customHeight="1"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row>
    <row r="2113" spans="1:48" ht="12" customHeight="1"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row>
    <row r="2114" spans="1:48" ht="12" customHeight="1"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row>
    <row r="2115" spans="1:48" ht="12" customHeight="1"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row>
    <row r="2116" spans="1:48" ht="12" customHeight="1"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row>
    <row r="2117" spans="1:48" ht="12" customHeight="1"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row>
    <row r="2118" spans="1:48" ht="12" customHeight="1"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row>
    <row r="2119" spans="1:48" ht="12" customHeight="1"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row>
    <row r="2120" spans="1:48" ht="12" customHeight="1"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row>
    <row r="2121" spans="1:48" ht="12" customHeight="1"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row>
    <row r="2122" spans="1:48" ht="12" customHeight="1"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row>
    <row r="2123" spans="1:48" ht="12" customHeight="1"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row>
    <row r="2124" spans="1:48" ht="12" customHeight="1"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row>
    <row r="2125" spans="1:48" ht="12" customHeight="1"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row>
    <row r="2126" spans="1:48" ht="12" customHeight="1"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row>
    <row r="2127" spans="1:48" ht="12" customHeight="1"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row>
    <row r="2128" spans="1:48" ht="12" customHeight="1"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row>
    <row r="2129" spans="1:48" ht="12" customHeight="1"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row>
    <row r="2130" spans="1:48" ht="12" customHeight="1"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row>
    <row r="2131" spans="1:48" ht="12" customHeight="1"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row>
    <row r="2132" spans="1:48" ht="12" customHeight="1"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row>
    <row r="2133" spans="1:48" ht="12" customHeight="1"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row>
    <row r="2134" spans="1:48" ht="12" customHeight="1"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row>
    <row r="2135" spans="1:48" ht="12" customHeight="1"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row>
    <row r="2136" spans="1:48" ht="12" customHeight="1"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row>
    <row r="2137" spans="1:48" ht="12" customHeight="1"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row>
    <row r="2138" spans="1:48" ht="12" customHeight="1"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row>
    <row r="2139" spans="1:48" ht="12" customHeight="1"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row>
    <row r="2140" spans="1:48" ht="12" customHeight="1"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row>
    <row r="2141" spans="1:48" ht="12" customHeight="1"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row>
    <row r="2142" spans="1:48" ht="12" customHeight="1"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row>
    <row r="2143" spans="1:48" ht="12" customHeight="1"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row>
    <row r="2144" spans="1:48" ht="12" customHeight="1"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row>
    <row r="2145" spans="1:48" ht="12" customHeight="1"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row>
    <row r="2146" spans="1:48" ht="12" customHeight="1"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row>
    <row r="2147" spans="1:48" ht="12" customHeight="1"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row>
    <row r="2148" spans="1:48" ht="12" customHeight="1"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row>
    <row r="2149" spans="1:48" ht="12" customHeight="1"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row>
    <row r="2150" spans="1:48" ht="12" customHeight="1"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row>
    <row r="2151" spans="1:48" ht="12" customHeight="1"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row>
    <row r="2152" spans="1:48" ht="12" customHeight="1"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row>
    <row r="2153" spans="1:48" ht="12" customHeight="1"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row>
    <row r="2154" spans="1:48" ht="12" customHeight="1"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row>
    <row r="2155" spans="1:48" ht="12" customHeight="1"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row>
    <row r="2156" spans="1:48" ht="12" customHeight="1"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row>
    <row r="2157" spans="1:48" ht="12" customHeight="1"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row>
    <row r="2158" spans="1:48" ht="12" customHeight="1"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row>
    <row r="2159" spans="1:48" ht="12" customHeight="1"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row>
    <row r="2160" spans="1:48" ht="12" customHeight="1"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row>
    <row r="2161" spans="1:48" ht="12" customHeight="1"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row>
    <row r="2162" spans="1:48" ht="12" customHeight="1"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row>
    <row r="2163" spans="1:48" ht="12" customHeight="1"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row>
    <row r="2164" spans="1:48" ht="12" customHeight="1"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row>
    <row r="2165" spans="1:48" ht="12" customHeight="1"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row>
    <row r="2166" spans="1:48" ht="12" customHeight="1"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row>
    <row r="2167" spans="1:48" ht="12" customHeight="1"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row>
    <row r="2168" spans="1:48" ht="12" customHeight="1"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row>
    <row r="2169" spans="1:48" ht="12" customHeight="1"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row>
    <row r="2170" spans="1:48" ht="12" customHeight="1"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row>
    <row r="2171" spans="1:48" ht="12" customHeight="1"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row>
    <row r="2172" spans="1:48" ht="12" customHeight="1"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row>
    <row r="2173" spans="1:48" ht="12" customHeight="1"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row>
    <row r="2174" spans="1:48" ht="12" customHeight="1"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row>
    <row r="2175" spans="1:48" ht="12" customHeight="1"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row>
    <row r="2176" spans="1:48" ht="12" customHeight="1"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row>
    <row r="2177" spans="1:48" ht="12" customHeight="1"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row>
    <row r="2178" spans="1:48" ht="12" customHeight="1"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row>
    <row r="2179" spans="1:48" ht="12" customHeight="1"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row>
    <row r="2180" spans="1:48" ht="12" customHeight="1"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row>
    <row r="2181" spans="1:48" ht="12" customHeight="1"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row>
    <row r="2182" spans="1:48" ht="12" customHeight="1"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row>
    <row r="2183" spans="1:48" ht="12" customHeight="1"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row>
    <row r="2184" spans="1:48" ht="12" customHeight="1"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row>
    <row r="2185" spans="1:48" ht="12" customHeight="1"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row>
    <row r="2186" spans="1:48" ht="12" customHeight="1"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row>
    <row r="2187" spans="1:48" ht="12" customHeight="1"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row>
    <row r="2188" spans="1:48" ht="12" customHeight="1"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row>
    <row r="2189" spans="1:48" ht="12" customHeight="1"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row>
    <row r="2190" spans="1:48" ht="12" customHeight="1"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row>
    <row r="2191" spans="1:48" ht="12" customHeight="1"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row>
    <row r="2192" spans="1:48" ht="12" customHeight="1"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row>
    <row r="2193" spans="1:48" ht="12" customHeight="1"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row>
    <row r="2194" spans="1:48" ht="12" customHeight="1"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row>
    <row r="2195" spans="1:48" ht="12" customHeight="1"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row>
    <row r="2196" spans="1:48" ht="12" customHeight="1"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row>
    <row r="2197" spans="1:48" ht="12" customHeight="1"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row>
    <row r="2198" spans="1:48" ht="12" customHeight="1"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row>
    <row r="2199" spans="1:48" ht="12" customHeight="1"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row>
    <row r="2200" spans="1:48" ht="12" customHeight="1"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row>
    <row r="2201" spans="1:48" ht="12" customHeight="1"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row>
    <row r="2202" spans="1:48" ht="12" customHeight="1"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row>
    <row r="2203" spans="1:48" ht="12" customHeight="1"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row>
    <row r="2204" spans="1:48" ht="12" customHeight="1"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row>
    <row r="2205" spans="1:48" ht="12" customHeight="1"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row>
    <row r="2206" spans="1:48" ht="12" customHeight="1"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row>
    <row r="2207" spans="1:48" ht="12" customHeight="1"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row>
    <row r="2208" spans="1:48" ht="12" customHeight="1"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row>
    <row r="2209" spans="1:48" ht="12" customHeight="1"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row>
    <row r="2210" spans="1:48" ht="12" customHeight="1"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row>
    <row r="2211" spans="1:48" ht="12" customHeight="1"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row>
    <row r="2212" spans="1:48" ht="12" customHeight="1"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row>
    <row r="2213" spans="1:48" ht="12" customHeight="1"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row>
    <row r="2214" spans="1:48" ht="12" customHeight="1"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row>
    <row r="2215" spans="1:48" ht="12" customHeight="1"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row>
    <row r="2216" spans="1:48" ht="12" customHeight="1"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row>
    <row r="2217" spans="1:48" ht="12" customHeight="1"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row>
    <row r="2218" spans="1:48" ht="12" customHeight="1"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row>
    <row r="2219" spans="1:48" ht="12" customHeight="1"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row>
    <row r="2220" spans="1:48" ht="12" customHeight="1"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row>
    <row r="2221" spans="1:48" ht="12" customHeight="1"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row>
    <row r="2222" spans="1:48" ht="12" customHeight="1"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row>
    <row r="2223" spans="1:48" ht="12" customHeight="1"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row>
    <row r="2224" spans="1:48" ht="12" customHeight="1"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row>
    <row r="2225" spans="1:48" ht="12" customHeight="1"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row>
    <row r="2226" spans="1:48" ht="12" customHeight="1"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row>
    <row r="2227" spans="1:48" ht="12" customHeight="1"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row>
    <row r="2228" spans="1:48" ht="12" customHeight="1"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row>
    <row r="2229" spans="1:48" ht="12" customHeight="1"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row>
    <row r="2230" spans="1:48" ht="12" customHeight="1"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row>
    <row r="2231" spans="1:48" ht="12" customHeight="1"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row>
    <row r="2232" spans="1:48" ht="12" customHeight="1"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row>
    <row r="2233" spans="1:48" ht="12" customHeight="1"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row>
    <row r="2234" spans="1:48" ht="12" customHeight="1"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row>
    <row r="2235" spans="1:48" ht="12" customHeight="1"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row>
    <row r="2236" spans="1:48" ht="12" customHeight="1"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row>
    <row r="2237" spans="1:48" ht="12" customHeight="1"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row>
    <row r="2238" spans="1:48" ht="12" customHeight="1"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row>
    <row r="2239" spans="1:48" ht="12" customHeight="1"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row>
    <row r="2240" spans="1:48" ht="12" customHeight="1"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row>
    <row r="2241" spans="1:48" ht="12" customHeight="1"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row>
    <row r="2242" spans="1:48" ht="12" customHeight="1"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row>
    <row r="2243" spans="1:48" ht="12" customHeight="1"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row>
    <row r="2244" spans="1:48" ht="12" customHeight="1"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row>
    <row r="2245" spans="1:48" ht="12" customHeight="1"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row>
    <row r="2246" spans="1:48" ht="12" customHeight="1"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row>
    <row r="2247" spans="1:48" ht="12" customHeight="1"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row>
    <row r="2248" spans="1:48" ht="12" customHeight="1"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row>
    <row r="2249" spans="1:48" ht="12" customHeight="1"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row>
    <row r="2250" spans="1:48" ht="12" customHeight="1"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row>
    <row r="2251" spans="1:48" ht="12" customHeight="1"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row>
    <row r="2252" spans="1:48" ht="12" customHeight="1"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row>
    <row r="2253" spans="1:48" ht="12" customHeight="1"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row>
    <row r="2254" spans="1:48" ht="12" customHeight="1"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row>
    <row r="2255" spans="1:48" ht="12" customHeight="1"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row>
    <row r="2256" spans="1:48" ht="12" customHeight="1"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row>
    <row r="2257" spans="1:48" ht="12" customHeight="1"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row>
    <row r="2258" spans="1:48" ht="12" customHeight="1"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row>
    <row r="2259" spans="1:48" ht="12" customHeight="1"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row>
    <row r="2260" spans="1:48" ht="12" customHeight="1"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row>
    <row r="2261" spans="1:48" ht="12" customHeight="1"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row>
    <row r="2262" spans="1:48" ht="12" customHeight="1"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row>
    <row r="2263" spans="1:48" ht="12" customHeight="1"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row>
    <row r="2264" spans="1:48" ht="12" customHeight="1"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row>
    <row r="2265" spans="1:48" ht="12" customHeight="1"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row>
    <row r="2266" spans="1:48" ht="12" customHeight="1"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row>
    <row r="2267" spans="1:48" ht="12" customHeight="1"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row>
    <row r="2268" spans="1:48" ht="12" customHeight="1"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row>
    <row r="2269" spans="1:48" ht="12" customHeight="1"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row>
    <row r="2270" spans="1:48" ht="12" customHeight="1"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row>
    <row r="2271" spans="1:48" ht="12" customHeight="1"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row>
    <row r="2272" spans="1:48" ht="12" customHeight="1"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row>
    <row r="2273" spans="1:48" ht="12" customHeight="1"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row>
    <row r="2274" spans="1:48" ht="12" customHeight="1"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row>
    <row r="2275" spans="1:48" ht="12" customHeight="1"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row>
    <row r="2276" spans="1:48" ht="12" customHeight="1"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row>
    <row r="2277" spans="1:48" ht="12" customHeight="1"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row>
    <row r="2278" spans="1:48" ht="12" customHeight="1"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row>
    <row r="2279" spans="1:48" ht="12" customHeight="1"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row>
    <row r="2280" spans="1:48" ht="12" customHeight="1"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row>
    <row r="2281" spans="1:48" ht="12" customHeight="1"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row>
    <row r="2282" spans="1:48" ht="12" customHeight="1"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row>
    <row r="2283" spans="1:48" ht="12" customHeight="1"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row>
    <row r="2284" spans="1:48" ht="12" customHeight="1"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row>
    <row r="2285" spans="1:48" ht="12" customHeight="1"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row>
    <row r="2286" spans="1:48" ht="12" customHeight="1"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row>
    <row r="2287" spans="1:48" ht="12" customHeight="1"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row>
    <row r="2288" spans="1:48" ht="12" customHeight="1"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row>
    <row r="2289" spans="1:48" ht="12" customHeight="1"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row>
    <row r="2290" spans="1:48" ht="12" customHeight="1"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row>
    <row r="2291" spans="1:48" ht="12" customHeight="1"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row>
    <row r="2292" spans="1:48" ht="12" customHeight="1"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row>
    <row r="2293" spans="1:48" ht="12" customHeight="1"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row>
    <row r="2294" spans="1:48" ht="12" customHeight="1"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row>
    <row r="2295" spans="1:48" ht="12" customHeight="1"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row>
    <row r="2296" spans="1:48" ht="12" customHeight="1"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row>
    <row r="2297" spans="1:48" ht="12" customHeight="1"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row>
    <row r="2298" spans="1:48" ht="12" customHeight="1"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row>
    <row r="2299" spans="1:48" ht="12" customHeight="1"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row>
    <row r="2300" spans="1:48" ht="12" customHeight="1"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row>
    <row r="2301" spans="1:48" ht="12" customHeight="1"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row>
    <row r="2302" spans="1:48" ht="12" customHeight="1"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row>
    <row r="2303" spans="1:48" ht="12" customHeight="1"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row>
    <row r="2304" spans="1:48" ht="12" customHeight="1"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row>
    <row r="2305" spans="1:48" ht="12" customHeight="1"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row>
    <row r="2306" spans="1:48" ht="12" customHeight="1"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row>
    <row r="2307" spans="1:48" ht="12" customHeight="1"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row>
    <row r="2308" spans="1:48" ht="12" customHeight="1"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row>
    <row r="2309" spans="1:48" ht="12" customHeight="1"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row>
    <row r="2310" spans="1:48" ht="12" customHeight="1"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row>
    <row r="2311" spans="1:48" ht="12" customHeight="1"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row>
    <row r="2312" spans="1:48" ht="12" customHeight="1"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row>
    <row r="2313" spans="1:48" ht="12" customHeight="1"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row>
    <row r="2314" spans="1:48" ht="12" customHeight="1"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row>
    <row r="2315" spans="1:48" ht="12" customHeight="1"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row>
    <row r="2316" spans="1:48" ht="12" customHeight="1"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row>
    <row r="2317" spans="1:48" ht="12" customHeight="1"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row>
    <row r="2318" spans="1:48" ht="12" customHeight="1"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row>
    <row r="2319" spans="1:48" ht="12" customHeight="1"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row>
    <row r="2320" spans="1:48" ht="12" customHeight="1"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row>
    <row r="2321" spans="1:48" ht="12" customHeight="1"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row>
    <row r="2322" spans="1:48" ht="12" customHeight="1"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row>
    <row r="2323" spans="1:48" ht="12" customHeight="1"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row>
    <row r="2324" spans="1:48" ht="12" customHeight="1"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row>
    <row r="2325" spans="1:48" ht="12" customHeight="1"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row>
    <row r="2326" spans="1:48" ht="12" customHeight="1"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row>
    <row r="2327" spans="1:48" ht="12" customHeight="1"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row>
    <row r="2328" spans="1:48" ht="12" customHeight="1"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row>
    <row r="2329" spans="1:48" ht="12" customHeight="1"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row>
    <row r="2330" spans="1:48" ht="12" customHeight="1"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row>
    <row r="2331" spans="1:48" ht="12" customHeight="1"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row>
    <row r="2332" spans="1:48" ht="12" customHeight="1"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row>
    <row r="2333" spans="1:48" ht="12" customHeight="1"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row>
    <row r="2334" spans="1:48" ht="12" customHeight="1"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row>
    <row r="2335" spans="1:48" ht="12" customHeight="1"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row>
    <row r="2336" spans="1:48" ht="12" customHeight="1"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row>
    <row r="2337" spans="1:48" ht="12" customHeight="1"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row>
    <row r="2338" spans="1:48" ht="12" customHeight="1"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row>
    <row r="2339" spans="1:48" ht="12" customHeight="1"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row>
    <row r="2340" spans="1:48" ht="12" customHeight="1"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row>
    <row r="2341" spans="1:48" ht="12" customHeight="1"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row>
    <row r="2342" spans="1:48" ht="12" customHeight="1"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row>
    <row r="2343" spans="1:48" ht="12" customHeight="1"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row>
    <row r="2344" spans="1:48" ht="12" customHeight="1"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row>
    <row r="2345" spans="1:48" ht="12" customHeight="1"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row>
    <row r="2346" spans="1:48" ht="12" customHeight="1"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row>
    <row r="2347" spans="1:48" ht="12" customHeight="1"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row>
    <row r="2348" spans="1:48" ht="12" customHeight="1"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row>
    <row r="2349" spans="1:48" ht="12" customHeight="1"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row>
    <row r="2350" spans="1:48" ht="12" customHeight="1"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row>
    <row r="2351" spans="1:48" ht="12" customHeight="1"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row>
    <row r="2352" spans="1:48" ht="12" customHeight="1"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row>
    <row r="2353" spans="1:48" ht="12" customHeight="1"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row>
    <row r="2354" spans="1:48" ht="12" customHeight="1"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row>
    <row r="2355" spans="1:48" ht="12" customHeight="1"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row>
    <row r="2356" spans="1:48" ht="12" customHeight="1"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row>
    <row r="2357" spans="1:48" ht="12" customHeight="1"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row>
    <row r="2358" spans="1:48" ht="12" customHeight="1"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row>
    <row r="2359" spans="1:48" ht="12" customHeight="1"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row>
    <row r="2360" spans="1:48" ht="12" customHeight="1"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row>
    <row r="2361" spans="1:48" ht="12" customHeight="1"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row>
    <row r="2362" spans="1:48" ht="12" customHeight="1"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row>
    <row r="2363" spans="1:48" ht="12" customHeight="1"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row>
    <row r="2364" spans="1:48" ht="12" customHeight="1"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row>
    <row r="2365" spans="1:48" ht="12" customHeight="1"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row>
    <row r="2366" spans="1:48" ht="12" customHeight="1"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row>
    <row r="2367" spans="1:48" ht="12" customHeight="1"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row>
    <row r="2368" spans="1:48" ht="12" customHeight="1"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row>
    <row r="2369" spans="1:48" ht="12" customHeight="1"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row>
    <row r="2370" spans="1:48" ht="12" customHeight="1"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row>
    <row r="2371" spans="1:48" ht="12" customHeight="1"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row>
    <row r="2372" spans="1:48" ht="12" customHeight="1"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row>
    <row r="2373" spans="1:48" ht="12" customHeight="1"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row>
    <row r="2374" spans="1:48" ht="12" customHeight="1"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row>
    <row r="2375" spans="1:48" ht="12" customHeight="1"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row>
    <row r="2376" spans="1:48" ht="12" customHeight="1"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row>
    <row r="2377" spans="1:48" ht="12" customHeight="1"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row>
    <row r="2378" spans="1:48" ht="12" customHeight="1"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row>
    <row r="2379" spans="1:48" ht="12" customHeight="1"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row>
    <row r="2380" spans="1:48" ht="12" customHeight="1"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row>
    <row r="2381" spans="1:48" ht="12" customHeight="1"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row>
    <row r="2382" spans="1:48" ht="12" customHeight="1"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row>
    <row r="2383" spans="1:48" ht="12" customHeight="1"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row>
    <row r="2384" spans="1:48" ht="12" customHeight="1"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row>
    <row r="2385" spans="1:48" ht="12" customHeight="1"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row>
    <row r="2386" spans="1:48" ht="12" customHeight="1"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row>
    <row r="2387" spans="1:48" ht="12" customHeight="1"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row>
    <row r="2388" spans="1:48" ht="12" customHeight="1"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row>
    <row r="2389" spans="1:48" ht="12" customHeight="1"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row>
    <row r="2390" spans="1:48" ht="12" customHeight="1"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row>
    <row r="2391" spans="1:48" ht="12" customHeight="1"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row>
    <row r="2392" spans="1:48" ht="12" customHeight="1"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row>
    <row r="2393" spans="1:48" ht="12" customHeight="1"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row>
    <row r="2394" spans="1:48" ht="12" customHeight="1"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row>
    <row r="2395" spans="1:48" ht="12" customHeight="1"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row>
    <row r="2396" spans="1:48" ht="12" customHeight="1"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row>
    <row r="2397" spans="1:48" ht="12" customHeight="1"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row>
    <row r="2398" spans="1:48" ht="12" customHeight="1"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row>
    <row r="2399" spans="1:48" ht="12" customHeight="1"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row>
    <row r="2400" spans="1:48" ht="12" customHeight="1"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row>
    <row r="2401" spans="1:48" ht="12" customHeight="1"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row>
    <row r="2402" spans="1:48" ht="12" customHeight="1"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row>
    <row r="2403" spans="1:48" ht="12" customHeight="1"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row>
    <row r="2404" spans="1:48" ht="12" customHeight="1"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row>
    <row r="2405" spans="1:48" ht="12" customHeight="1"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row>
    <row r="2406" spans="1:48" ht="12" customHeight="1"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row>
    <row r="2407" spans="1:48" ht="12" customHeight="1"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row>
    <row r="2408" spans="1:48" ht="12" customHeight="1"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row>
    <row r="2409" spans="1:48" ht="12" customHeight="1"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row>
    <row r="2410" spans="1:48" ht="12" customHeight="1"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row>
    <row r="2411" spans="1:48" ht="12" customHeight="1"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row>
    <row r="2412" spans="1:48" ht="12" customHeight="1"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row>
    <row r="2413" spans="1:48" ht="12" customHeight="1"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row>
    <row r="2414" spans="1:48" ht="12" customHeight="1"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row>
    <row r="2415" spans="1:48" ht="12" customHeight="1"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row>
    <row r="2416" spans="1:48" ht="12" customHeight="1"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row>
    <row r="2417" spans="1:48" ht="12" customHeight="1"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row>
    <row r="2418" spans="1:48" ht="12" customHeight="1"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row>
    <row r="2419" spans="1:48" ht="12" customHeight="1"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row>
    <row r="2420" spans="1:48" ht="12" customHeight="1"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row>
    <row r="2421" spans="1:48" ht="12" customHeight="1"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row>
    <row r="2422" spans="1:48" ht="12" customHeight="1"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row>
    <row r="2423" spans="1:48" ht="12" customHeight="1"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row>
    <row r="2424" spans="1:48" ht="12" customHeight="1"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row>
    <row r="2425" spans="1:48" ht="12" customHeight="1"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row>
    <row r="2426" spans="1:48" ht="12" customHeight="1"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row>
    <row r="2427" spans="1:48" ht="12" customHeight="1"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row>
    <row r="2428" spans="1:48" ht="12" customHeight="1"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row>
    <row r="2429" spans="1:48" ht="12" customHeight="1"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row>
    <row r="2430" spans="1:48" ht="12" customHeight="1"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row>
    <row r="2431" spans="1:48" ht="12" customHeight="1"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row>
    <row r="2432" spans="1:48" ht="12" customHeight="1"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row>
    <row r="2433" spans="1:48" ht="12" customHeight="1"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row>
    <row r="2434" spans="1:48" ht="12" customHeight="1"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row>
    <row r="2435" spans="1:48" ht="12" customHeight="1"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row>
    <row r="2436" spans="1:48" ht="12" customHeight="1"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row>
    <row r="2437" spans="1:48" ht="12" customHeight="1"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row>
    <row r="2438" spans="1:48" ht="12" customHeight="1"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row>
    <row r="2439" spans="1:48" ht="12" customHeight="1"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row>
    <row r="2440" spans="1:48" ht="12" customHeight="1"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row>
    <row r="2441" spans="1:48" ht="12" customHeight="1"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row>
    <row r="2442" spans="1:48" ht="12" customHeight="1"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row>
    <row r="2443" spans="1:48" ht="12" customHeight="1"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row>
    <row r="2444" spans="1:48" ht="12" customHeight="1"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row>
    <row r="2445" spans="1:48" ht="12" customHeight="1"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row>
    <row r="2446" spans="1:48" ht="12" customHeight="1"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row>
    <row r="2447" spans="1:48" ht="12" customHeight="1"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row>
    <row r="2448" spans="1:48" ht="12" customHeight="1"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row>
    <row r="2449" spans="1:48" ht="12" customHeight="1"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row>
    <row r="2450" spans="1:48" ht="12" customHeight="1"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row>
    <row r="2451" spans="1:48" ht="12" customHeight="1"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row>
    <row r="2452" spans="1:48" ht="12" customHeight="1"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row>
    <row r="2453" spans="1:48" ht="12" customHeight="1"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row>
    <row r="2454" spans="1:48" ht="12" customHeight="1"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row>
    <row r="2455" spans="1:48" ht="12" customHeight="1"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row>
    <row r="2456" spans="1:48" ht="12" customHeight="1"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row>
    <row r="2457" spans="1:48" ht="12" customHeight="1"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row>
    <row r="2458" spans="1:48" ht="12" customHeight="1"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row>
    <row r="2459" spans="1:48" ht="12" customHeight="1"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row>
    <row r="2460" spans="1:48" ht="12" customHeight="1"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row>
    <row r="2461" spans="1:48" ht="12" customHeight="1"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row>
    <row r="2462" spans="1:48" ht="12" customHeight="1"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row>
    <row r="2463" spans="1:48" ht="12" customHeight="1"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row>
    <row r="2464" spans="1:48" ht="12" customHeight="1"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row>
    <row r="2465" spans="1:48" ht="12" customHeight="1"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row>
    <row r="2466" spans="1:48" ht="12" customHeight="1"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row>
    <row r="2467" spans="1:48" ht="12" customHeight="1"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row>
    <row r="2468" spans="1:48" ht="12" customHeight="1"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row>
    <row r="2469" spans="1:48" ht="12" customHeight="1"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row>
    <row r="2470" spans="1:48" ht="12" customHeight="1"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row>
    <row r="2471" spans="1:48" ht="12" customHeight="1"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row>
    <row r="2472" spans="1:48" ht="12" customHeight="1"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row>
    <row r="2473" spans="1:48" ht="12" customHeight="1"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row>
    <row r="2474" spans="1:48" ht="12" customHeight="1"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row>
    <row r="2475" spans="1:48" ht="12" customHeight="1"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row>
    <row r="2476" spans="1:48" ht="12" customHeight="1"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row>
    <row r="2477" spans="1:48" ht="12" customHeight="1"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row>
    <row r="2478" spans="1:48" ht="12" customHeight="1"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row>
    <row r="2479" spans="1:48" ht="12" customHeight="1"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row>
    <row r="2480" spans="1:48" ht="12" customHeight="1"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row>
    <row r="2481" spans="1:48" ht="12" customHeight="1"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row>
    <row r="2482" spans="1:48" ht="12" customHeight="1"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row>
    <row r="2483" spans="1:48" ht="12" customHeight="1"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row>
    <row r="2484" spans="1:48" ht="12" customHeight="1"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row>
    <row r="2485" spans="1:48" ht="12" customHeight="1"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row>
    <row r="2486" spans="1:48" ht="12" customHeight="1"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row>
    <row r="2487" spans="1:48" ht="12" customHeight="1"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row>
    <row r="2488" spans="1:48" ht="12" customHeight="1"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row>
    <row r="2489" spans="1:48" ht="12" customHeight="1"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row>
    <row r="2490" spans="1:48" ht="12" customHeight="1"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row>
    <row r="2491" spans="1:48" ht="12" customHeight="1"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row>
    <row r="2492" spans="1:48" ht="12" customHeight="1"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row>
    <row r="2493" spans="1:48" ht="12" customHeight="1"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row>
    <row r="2494" spans="1:48" ht="12" customHeight="1"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row>
    <row r="2495" spans="1:48" ht="12" customHeight="1"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row>
    <row r="2496" spans="1:48" ht="12" customHeight="1"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row>
    <row r="2497" spans="1:48" ht="12" customHeight="1"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row>
    <row r="2498" spans="1:48" ht="12" customHeight="1"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row>
    <row r="2499" spans="1:48" ht="12" customHeight="1"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row>
    <row r="2500" spans="1:48" ht="12" customHeight="1"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row>
    <row r="2501" spans="1:48" ht="12" customHeight="1"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row>
    <row r="2502" spans="1:48" ht="12" customHeight="1"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row>
    <row r="2503" spans="1:48" ht="12" customHeight="1"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row>
    <row r="2504" spans="1:48" ht="12" customHeight="1"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row>
    <row r="2505" spans="1:48" ht="12" customHeight="1"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row>
    <row r="2506" spans="1:48" ht="12" customHeight="1"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row>
    <row r="2507" spans="1:48" ht="12" customHeight="1"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row>
    <row r="2508" spans="1:48" ht="12" customHeight="1"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row>
    <row r="2509" spans="1:48" ht="12" customHeight="1"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row>
    <row r="2510" spans="1:48" ht="12" customHeight="1"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row>
    <row r="2511" spans="1:48" ht="12" customHeight="1"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row>
    <row r="2512" spans="1:48" ht="12" customHeight="1"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row>
    <row r="2513" spans="1:48" ht="12" customHeight="1"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row>
    <row r="2514" spans="1:48" ht="12" customHeight="1"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row>
    <row r="2515" spans="1:48" ht="12" customHeight="1"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row>
    <row r="2516" spans="1:48" ht="12" customHeight="1"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row>
    <row r="2517" spans="1:48" ht="12" customHeight="1"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row>
    <row r="2518" spans="1:48" ht="12" customHeight="1"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row>
    <row r="2519" spans="1:48" ht="12" customHeight="1"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row>
    <row r="2520" spans="1:48" ht="12" customHeight="1"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row>
    <row r="2521" spans="1:48" ht="12" customHeight="1"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row>
    <row r="2522" spans="1:48" ht="12" customHeight="1"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row>
    <row r="2523" spans="1:48" ht="12" customHeight="1"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row>
    <row r="2524" spans="1:48" ht="12" customHeight="1"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row>
    <row r="2525" spans="1:48" ht="12" customHeight="1"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row>
    <row r="2526" spans="1:48" ht="12" customHeight="1"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row>
    <row r="2527" spans="1:48" ht="12" customHeight="1"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row>
    <row r="2528" spans="1:48" ht="12" customHeight="1"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row>
    <row r="2529" spans="1:48" ht="12" customHeight="1"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row>
    <row r="2530" spans="1:48" ht="12" customHeight="1"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row>
    <row r="2531" spans="1:48" ht="12" customHeight="1"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row>
    <row r="2532" spans="1:48" ht="12" customHeight="1"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row>
    <row r="2533" spans="1:48" ht="12" customHeight="1"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row>
    <row r="2534" spans="1:48" ht="12" customHeight="1"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row>
    <row r="2535" spans="1:48" ht="12" customHeight="1"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row>
    <row r="2536" spans="1:48" ht="12" customHeight="1"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row>
    <row r="2537" spans="1:48" ht="12" customHeight="1"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row>
    <row r="2538" spans="1:48" ht="12" customHeight="1"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row>
    <row r="2539" spans="1:48" ht="12" customHeight="1"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row>
    <row r="2540" spans="1:48" ht="12" customHeight="1"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row>
    <row r="2541" spans="1:48" ht="12" customHeight="1"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row>
    <row r="2542" spans="1:48" ht="12" customHeight="1"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row>
    <row r="2543" spans="1:48" ht="12" customHeight="1"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row>
    <row r="2544" spans="1:48" ht="12" customHeight="1"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row>
    <row r="2545" spans="1:48" ht="12" customHeight="1"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row>
    <row r="2546" spans="1:48" ht="12" customHeight="1"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row>
    <row r="2547" spans="1:48" ht="12" customHeight="1"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row>
    <row r="2548" spans="1:48" ht="12" customHeight="1"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row>
    <row r="2549" spans="1:48" ht="12" customHeight="1"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row>
    <row r="2550" spans="1:48" ht="12" customHeight="1"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row>
    <row r="2551" spans="1:48" ht="12" customHeight="1"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row>
    <row r="2552" spans="1:48" ht="12" customHeight="1"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row>
    <row r="2553" spans="1:48" ht="12" customHeight="1"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row>
    <row r="2554" spans="1:48" ht="12" customHeight="1"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row>
    <row r="2555" spans="1:48" ht="12" customHeight="1"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row>
    <row r="2556" spans="1:48" ht="12" customHeight="1"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row>
    <row r="2557" spans="1:48" ht="12" customHeight="1"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row>
    <row r="2558" spans="1:48" ht="12" customHeight="1"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row>
    <row r="2559" spans="1:48" ht="12" customHeight="1"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row>
    <row r="2560" spans="1:48" ht="12" customHeight="1"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row>
    <row r="2561" spans="1:48" ht="12" customHeight="1"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row>
    <row r="2562" spans="1:48" ht="12" customHeight="1"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row>
    <row r="2563" spans="1:48" ht="12" customHeight="1"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row>
    <row r="2564" spans="1:48" ht="12" customHeight="1"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row>
    <row r="2565" spans="1:48" ht="12" customHeight="1"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row>
    <row r="2566" spans="1:48" ht="12" customHeight="1"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row>
    <row r="2567" spans="1:48" ht="12" customHeight="1"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row>
    <row r="2568" spans="1:48" ht="12" customHeight="1"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row>
    <row r="2569" spans="1:48" ht="12" customHeight="1"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row>
    <row r="2570" spans="1:48" ht="12" customHeight="1"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row>
    <row r="2571" spans="1:48" ht="12" customHeight="1"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row>
    <row r="2572" spans="1:48" ht="12" customHeight="1"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row>
    <row r="2573" spans="1:48" ht="12" customHeight="1"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row>
    <row r="2574" spans="1:48" ht="12" customHeight="1"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row>
    <row r="2575" spans="1:48" ht="12" customHeight="1"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row>
    <row r="2576" spans="1:48" ht="12" customHeight="1"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row>
    <row r="2577" spans="1:48" ht="12" customHeight="1"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row>
    <row r="2578" spans="1:48" ht="12" customHeight="1"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row>
    <row r="2579" spans="1:48" ht="12" customHeight="1"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row>
    <row r="2580" spans="1:48" ht="12" customHeight="1"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row>
    <row r="2581" spans="1:48" ht="12" customHeight="1"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row>
    <row r="2582" spans="1:48" ht="12" customHeight="1"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row>
    <row r="2583" spans="1:48" ht="12" customHeight="1"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row>
    <row r="2584" spans="1:48" ht="12" customHeight="1"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row>
    <row r="2585" spans="1:48" ht="12" customHeight="1"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row>
    <row r="2586" spans="1:48" ht="12" customHeight="1"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row>
    <row r="2587" spans="1:48" ht="12" customHeight="1"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row>
    <row r="2588" spans="1:48" ht="12" customHeight="1"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row>
    <row r="2589" spans="1:48" ht="12" customHeight="1"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row>
    <row r="2590" spans="1:48" ht="12" customHeight="1"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row>
    <row r="2591" spans="1:48" ht="12" customHeight="1"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row>
    <row r="2592" spans="1:48" ht="12" customHeight="1"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row>
    <row r="2593" spans="1:48" ht="12" customHeight="1"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row>
    <row r="2594" spans="1:48" ht="12" customHeight="1"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row>
    <row r="2595" spans="1:48" ht="12" customHeight="1"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row>
    <row r="2596" spans="1:48" ht="12" customHeight="1"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row>
    <row r="2597" spans="1:48" ht="12" customHeight="1"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row>
    <row r="2598" spans="1:48" ht="12" customHeight="1"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row>
    <row r="2599" spans="1:48" ht="12" customHeight="1"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row>
    <row r="2600" spans="1:48" ht="12" customHeight="1"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row>
    <row r="2601" spans="1:48" ht="12" customHeight="1"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row>
    <row r="2602" spans="1:48" ht="12" customHeight="1"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row>
    <row r="2603" spans="1:48" ht="12" customHeight="1"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row>
    <row r="2604" spans="1:48" ht="12" customHeight="1"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row>
    <row r="2605" spans="1:48" ht="12" customHeight="1"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row>
    <row r="2606" spans="1:48" ht="12" customHeight="1"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row>
    <row r="2607" spans="1:48" ht="12" customHeight="1"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row>
    <row r="2608" spans="1:48" ht="12" customHeight="1"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row>
    <row r="2609" spans="1:48" ht="12" customHeight="1"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row>
    <row r="2610" spans="1:48" ht="12" customHeight="1"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row>
    <row r="2611" spans="1:48" ht="12" customHeight="1"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row>
    <row r="2612" spans="1:48" ht="12" customHeight="1"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row>
    <row r="2613" spans="1:48" ht="12" customHeight="1"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row>
    <row r="2614" spans="1:48" ht="12" customHeight="1"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row>
    <row r="2615" spans="1:48" ht="12" customHeight="1"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row>
    <row r="2616" spans="1:48" ht="12" customHeight="1"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row>
    <row r="2617" spans="1:48" ht="12" customHeight="1"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row>
    <row r="2618" spans="1:48" ht="12" customHeight="1"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row>
    <row r="2619" spans="1:48" ht="12" customHeight="1"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row>
    <row r="2620" spans="1:48" ht="12" customHeight="1"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row>
    <row r="2621" spans="1:48" ht="12" customHeight="1"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row>
    <row r="2622" spans="1:48" ht="12" customHeight="1"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row>
    <row r="2623" spans="1:48" ht="12" customHeight="1"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row>
    <row r="2624" spans="1:48" ht="12" customHeight="1"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row>
    <row r="2625" spans="1:48" ht="12" customHeight="1"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row>
    <row r="2626" spans="1:48" ht="12" customHeight="1"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row>
    <row r="2627" spans="1:48" ht="12" customHeight="1"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row>
    <row r="2628" spans="1:48" ht="12" customHeight="1"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row>
    <row r="2629" spans="1:48" ht="12" customHeight="1"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row>
    <row r="2630" spans="1:48" ht="12" customHeight="1"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row>
    <row r="2631" spans="1:48" ht="12" customHeight="1"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row>
    <row r="2632" spans="1:48" ht="12" customHeight="1"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row>
    <row r="2633" spans="1:48" ht="12" customHeight="1"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row>
    <row r="2634" spans="1:48" ht="12" customHeight="1"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row>
    <row r="2635" spans="1:48" ht="12" customHeight="1"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row>
    <row r="2636" spans="1:48" ht="12" customHeight="1"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row>
    <row r="2637" spans="1:48" ht="12" customHeight="1"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row>
    <row r="2638" spans="1:48" ht="12" customHeight="1"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row>
    <row r="2639" spans="1:48" ht="12" customHeight="1"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row>
    <row r="2640" spans="1:48" ht="12" customHeight="1"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row>
    <row r="2641" spans="1:48" ht="12" customHeight="1"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row>
    <row r="2642" spans="1:48" ht="12" customHeight="1"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row>
    <row r="2643" spans="1:48" ht="12" customHeight="1"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row>
    <row r="2644" spans="1:48" ht="12" customHeight="1"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row>
    <row r="2645" spans="1:48" ht="12" customHeight="1"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row>
    <row r="2646" spans="1:48" ht="12" customHeight="1"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row>
    <row r="2647" spans="1:48" ht="12" customHeight="1"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row>
    <row r="2648" spans="1:48" ht="12" customHeight="1"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row>
    <row r="2649" spans="1:48" ht="12" customHeight="1"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row>
    <row r="2650" spans="1:48" ht="12" customHeight="1"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row>
    <row r="2651" spans="1:48" ht="12" customHeight="1"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row>
    <row r="2652" spans="1:48" ht="12" customHeight="1"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row>
    <row r="2653" spans="1:48" ht="12" customHeight="1"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row>
    <row r="2654" spans="1:48" ht="12" customHeight="1"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row>
    <row r="2655" spans="1:48" ht="12" customHeight="1"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row>
    <row r="2656" spans="1:48" ht="12" customHeight="1"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row>
    <row r="2657" spans="1:48" ht="12" customHeight="1"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row>
    <row r="2658" spans="1:48" ht="12" customHeight="1"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row>
    <row r="2659" spans="1:48" ht="12" customHeight="1"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row>
    <row r="2660" spans="1:48" ht="12" customHeight="1"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row>
    <row r="2661" spans="1:48" ht="12" customHeight="1"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row>
    <row r="2662" spans="1:48" ht="12" customHeight="1"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row>
    <row r="2663" spans="1:48" ht="12" customHeight="1"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row>
    <row r="2664" spans="1:48" ht="12" customHeight="1"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row>
    <row r="2665" spans="1:48" ht="12" customHeight="1"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row>
    <row r="2666" spans="1:48" ht="12" customHeight="1"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row>
    <row r="2667" spans="1:48" ht="12" customHeight="1"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row>
    <row r="2668" spans="1:48" ht="12" customHeight="1"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row>
    <row r="2669" spans="1:48" ht="12" customHeight="1"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row>
    <row r="2670" spans="1:48" ht="12" customHeight="1"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row>
    <row r="2671" spans="1:48" ht="12" customHeight="1"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row>
    <row r="2672" spans="1:48" ht="12" customHeight="1"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row>
    <row r="2673" spans="1:48" ht="12" customHeight="1"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row>
    <row r="2674" spans="1:48" ht="12" customHeight="1"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row>
    <row r="2675" spans="1:48" ht="12" customHeight="1"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row>
    <row r="2676" spans="1:48" ht="12" customHeight="1"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row>
    <row r="2677" spans="1:48" ht="12" customHeight="1"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row>
    <row r="2678" spans="1:48" ht="12" customHeight="1"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row>
    <row r="2679" spans="1:48" ht="12" customHeight="1"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row>
    <row r="2680" spans="1:48" ht="12" customHeight="1"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row>
    <row r="2681" spans="1:48" ht="12" customHeight="1"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row>
    <row r="2682" spans="1:48" ht="12" customHeight="1"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row>
    <row r="2683" spans="1:48" ht="12" customHeight="1"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row>
    <row r="2684" spans="1:48" ht="12" customHeight="1"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row>
    <row r="2685" spans="1:48" ht="12" customHeight="1"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row>
    <row r="2686" spans="1:48" ht="12" customHeight="1"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row>
    <row r="2687" spans="1:48" ht="12" customHeight="1"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row>
    <row r="2688" spans="1:48" ht="12" customHeight="1"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row>
    <row r="2689" spans="1:48" ht="12" customHeight="1"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row>
    <row r="2690" spans="1:48" ht="12" customHeight="1"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row>
    <row r="2691" spans="1:48" ht="12" customHeight="1"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row>
    <row r="2692" spans="1:48" ht="12" customHeight="1"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row>
    <row r="2693" spans="1:48" ht="12" customHeight="1"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row>
    <row r="2694" spans="1:48" ht="12" customHeight="1"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row>
    <row r="2695" spans="1:48" ht="12" customHeight="1"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row>
    <row r="2696" spans="1:48" ht="12" customHeight="1"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row>
    <row r="2697" spans="1:48" ht="12" customHeight="1"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row>
    <row r="2698" spans="1:48" ht="12" customHeight="1"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row>
    <row r="2699" spans="1:48" ht="12" customHeight="1"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row>
    <row r="2700" spans="1:48" ht="12" customHeight="1"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row>
    <row r="2701" spans="1:48" ht="12" customHeight="1"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row>
    <row r="2702" spans="1:48" ht="12" customHeight="1"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row>
    <row r="2703" spans="1:48" ht="12" customHeight="1"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row>
    <row r="2704" spans="1:48" ht="12" customHeight="1"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row>
    <row r="2705" spans="1:48" ht="12" customHeight="1"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row>
    <row r="2706" spans="1:48" ht="12" customHeight="1"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row>
    <row r="2707" spans="1:48" ht="12" customHeight="1"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row>
    <row r="2708" spans="1:48" ht="12" customHeight="1"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row>
    <row r="2709" spans="1:48" ht="12" customHeight="1"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row>
    <row r="2710" spans="1:48" ht="12" customHeight="1"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row>
    <row r="2711" spans="1:48" ht="12" customHeight="1"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row>
    <row r="2712" spans="1:48" ht="12" customHeight="1"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row>
    <row r="2713" spans="1:48" ht="12" customHeight="1"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row>
    <row r="2714" spans="1:48" ht="12" customHeight="1"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row>
    <row r="2715" spans="1:48" ht="12" customHeight="1"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row>
    <row r="2716" spans="1:48" ht="12" customHeight="1"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row>
    <row r="2717" spans="1:48" ht="12" customHeight="1"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row>
    <row r="2718" spans="1:48" ht="12" customHeight="1"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row>
    <row r="2719" spans="1:48" ht="12" customHeight="1"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row>
    <row r="2720" spans="1:48" ht="12" customHeight="1"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row>
    <row r="2721" spans="1:48" ht="12" customHeight="1"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row>
    <row r="2722" spans="1:48" ht="12" customHeight="1"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row>
    <row r="2723" spans="1:48" ht="12" customHeight="1"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row>
    <row r="2724" spans="1:48" ht="12" customHeight="1"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row>
    <row r="2725" spans="1:48" ht="12" customHeight="1"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row>
    <row r="2726" spans="1:48" ht="12" customHeight="1"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row>
    <row r="2727" spans="1:48" ht="12" customHeight="1"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row>
    <row r="2728" spans="1:48" ht="12" customHeight="1"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row>
    <row r="2729" spans="1:48" ht="12" customHeight="1"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row>
    <row r="2730" spans="1:48" ht="12" customHeight="1"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row>
    <row r="2731" spans="1:48" ht="12" customHeight="1"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row>
    <row r="2732" spans="1:48" ht="12" customHeight="1"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row>
    <row r="2733" spans="1:48" ht="12" customHeight="1"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row>
    <row r="2734" spans="1:48" ht="12" customHeight="1"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row>
    <row r="2735" spans="1:48" ht="12" customHeight="1"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row>
    <row r="2736" spans="1:48" ht="12" customHeight="1"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row>
    <row r="2737" spans="1:48" ht="12" customHeight="1"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row>
    <row r="2738" spans="1:48" ht="12" customHeight="1"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row>
    <row r="2739" spans="1:48" ht="12" customHeight="1"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row>
    <row r="2740" spans="1:48" ht="12" customHeight="1"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row>
    <row r="2741" spans="1:48" ht="12" customHeight="1"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row>
    <row r="2742" spans="1:48" ht="12" customHeight="1"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row>
    <row r="2743" spans="1:48" ht="12" customHeight="1"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row>
    <row r="2744" spans="1:48" ht="12" customHeight="1"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row>
    <row r="2745" spans="1:48" ht="12" customHeight="1"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row>
    <row r="2746" spans="1:48" ht="12" customHeight="1"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row>
    <row r="2747" spans="1:48" ht="12" customHeight="1"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row>
    <row r="2748" spans="1:48" ht="12" customHeight="1"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row>
    <row r="2749" spans="1:48" ht="12" customHeight="1"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row>
    <row r="2750" spans="1:48" ht="12" customHeight="1"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row>
    <row r="2751" spans="1:48" ht="12" customHeight="1"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row>
    <row r="2752" spans="1:48" ht="12" customHeight="1"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row>
    <row r="2753" spans="1:48" ht="12" customHeight="1"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row>
    <row r="2754" spans="1:48" ht="12" customHeight="1"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row>
    <row r="2755" spans="1:48" ht="12" customHeight="1"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row>
    <row r="2756" spans="1:48" ht="12" customHeight="1"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row>
    <row r="2757" spans="1:48" ht="12" customHeight="1"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row>
    <row r="2758" spans="1:48" ht="12" customHeight="1"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row>
    <row r="2759" spans="1:48" ht="12" customHeight="1"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row>
    <row r="2760" spans="1:48" ht="12" customHeight="1"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row>
    <row r="2761" spans="1:48" ht="12" customHeight="1"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row>
    <row r="2762" spans="1:48" ht="12" customHeight="1"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row>
    <row r="2763" spans="1:48" ht="12" customHeight="1"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row>
    <row r="2764" spans="1:48" ht="12" customHeight="1"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row>
    <row r="2765" spans="1:48" ht="12" customHeight="1"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row>
    <row r="2766" spans="1:48" ht="12" customHeight="1"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row>
    <row r="2767" spans="1:48" ht="12" customHeight="1"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row>
    <row r="2768" spans="1:48" ht="12" customHeight="1"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row>
    <row r="2769" spans="1:48" ht="12" customHeight="1"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row>
    <row r="2770" spans="1:48" ht="12" customHeight="1"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row>
    <row r="2771" spans="1:48" ht="12" customHeight="1"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row>
    <row r="2772" spans="1:48" ht="12" customHeight="1"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row>
    <row r="2773" spans="1:48" ht="12" customHeight="1"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row>
    <row r="2774" spans="1:48" ht="12" customHeight="1"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row>
    <row r="2775" spans="1:48" ht="12" customHeight="1"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row>
    <row r="2776" spans="1:48" ht="12" customHeight="1"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row>
    <row r="2777" spans="1:48" ht="12" customHeight="1"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row>
    <row r="2778" spans="1:48" ht="12" customHeight="1"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row>
    <row r="2779" spans="1:48" ht="12" customHeight="1"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row>
    <row r="2780" spans="1:48" ht="12" customHeight="1"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row>
    <row r="2781" spans="1:48" ht="12" customHeight="1"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row>
    <row r="2782" spans="1:48" ht="12" customHeight="1"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row>
    <row r="2783" spans="1:48" ht="12" customHeight="1"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row>
    <row r="2784" spans="1:48" ht="12" customHeight="1"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row>
    <row r="2785" spans="1:48" ht="12" customHeight="1"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row>
    <row r="2786" spans="1:48" ht="12" customHeight="1"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row>
    <row r="2787" spans="1:48" ht="12" customHeight="1"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row>
    <row r="2788" spans="1:48" ht="12" customHeight="1"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row>
    <row r="2789" spans="1:48" ht="12" customHeight="1"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row>
    <row r="2790" spans="1:48" ht="12" customHeight="1"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row>
    <row r="2791" spans="1:48" ht="12" customHeight="1"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row>
    <row r="2792" spans="1:48" ht="12" customHeight="1"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row>
    <row r="2793" spans="1:48" ht="12" customHeight="1"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row>
    <row r="2794" spans="1:48" ht="12" customHeight="1"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row>
    <row r="2795" spans="1:48" ht="12" customHeight="1"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row>
    <row r="2796" spans="1:48" ht="12" customHeight="1"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row>
    <row r="2797" spans="1:48" ht="12" customHeight="1"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row>
    <row r="2798" spans="1:48" ht="12" customHeight="1"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row>
    <row r="2799" spans="1:48" ht="12" customHeight="1"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row>
    <row r="2800" spans="1:48" ht="12" customHeight="1"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row>
    <row r="2801" spans="1:48" ht="12" customHeight="1"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row>
    <row r="2802" spans="1:48" ht="12" customHeight="1"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row>
    <row r="2803" spans="1:48" ht="12" customHeight="1"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row>
    <row r="2804" spans="1:48" ht="12" customHeight="1"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row>
    <row r="2805" spans="1:48" ht="12" customHeight="1"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row>
    <row r="2806" spans="1:48" ht="12" customHeight="1"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row>
    <row r="2807" spans="1:48" ht="12" customHeight="1"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row>
    <row r="2808" spans="1:48" ht="12" customHeight="1"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row>
    <row r="2809" spans="1:48" ht="12" customHeight="1"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row>
    <row r="2810" spans="1:48" ht="12" customHeight="1"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row>
    <row r="2811" spans="1:48" ht="12" customHeight="1"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row>
    <row r="2812" spans="1:48" ht="12" customHeight="1"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row>
    <row r="2813" spans="1:48" ht="12" customHeight="1"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row>
    <row r="2814" spans="1:48" ht="12" customHeight="1"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row>
    <row r="2815" spans="1:48" ht="12" customHeight="1"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row>
    <row r="2816" spans="1:48" ht="12" customHeight="1"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row>
    <row r="2817" spans="1:48" ht="12" customHeight="1"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row>
    <row r="2818" spans="1:48" ht="12" customHeight="1"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row>
    <row r="2819" spans="1:48" ht="12" customHeight="1"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row>
    <row r="2820" spans="1:48" ht="12" customHeight="1"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row>
    <row r="2821" spans="1:48" ht="12" customHeight="1"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row>
    <row r="2822" spans="1:48" ht="12" customHeight="1"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row>
    <row r="2823" spans="1:48" ht="12" customHeight="1"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row>
    <row r="2824" spans="1:48" ht="12" customHeight="1"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row>
    <row r="2825" spans="1:48" ht="12" customHeight="1"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row>
    <row r="2826" spans="1:48" ht="12" customHeight="1"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row>
    <row r="2827" spans="1:48" ht="12" customHeight="1"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row>
    <row r="2828" spans="1:48" ht="12" customHeight="1"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row>
    <row r="2829" spans="1:48" ht="12" customHeight="1"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row>
    <row r="2830" spans="1:48" ht="12" customHeight="1"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row>
    <row r="2831" spans="1:48" ht="12" customHeight="1"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row>
    <row r="2832" spans="1:48" ht="12" customHeight="1"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row>
    <row r="2833" spans="1:48" ht="12" customHeight="1"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row>
    <row r="2834" spans="1:48" ht="12" customHeight="1"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row>
    <row r="2835" spans="1:48" ht="12" customHeight="1"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row>
    <row r="2836" spans="1:48" ht="12" customHeight="1"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row>
    <row r="2837" spans="1:48" ht="12" customHeight="1"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row>
    <row r="2838" spans="1:48" ht="12" customHeight="1"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row>
    <row r="2839" spans="1:48" ht="12" customHeight="1"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row>
    <row r="2840" spans="1:48" ht="12" customHeight="1"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row>
    <row r="2841" spans="1:48" ht="12" customHeight="1"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row>
    <row r="2842" spans="1:48" ht="12" customHeight="1"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row>
    <row r="2843" spans="1:48" ht="12" customHeight="1"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row>
    <row r="2844" spans="1:48" ht="12" customHeight="1"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row>
    <row r="2845" spans="1:48" ht="12" customHeight="1"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row>
    <row r="2846" spans="1:48" ht="12" customHeight="1"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row>
    <row r="2847" spans="1:48" ht="12" customHeight="1"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row>
    <row r="2848" spans="1:48" ht="12" customHeight="1"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row>
    <row r="2849" spans="1:48" ht="12" customHeight="1"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row>
    <row r="2850" spans="1:48" ht="12" customHeight="1"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row>
    <row r="2851" spans="1:48" ht="12" customHeight="1"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row>
    <row r="2852" spans="1:48" ht="12" customHeight="1"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row>
    <row r="2853" spans="1:48" ht="12" customHeight="1"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row>
    <row r="2854" spans="1:48" ht="12" customHeight="1"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row>
    <row r="2855" spans="1:48" ht="12" customHeight="1"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row>
    <row r="2856" spans="1:48" ht="12" customHeight="1"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row>
    <row r="2857" spans="1:48" ht="12" customHeight="1"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row>
    <row r="2858" spans="1:48" ht="12" customHeight="1"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row>
    <row r="2859" spans="1:48" ht="12" customHeight="1"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row>
    <row r="2860" spans="1:48" ht="12" customHeight="1"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row>
    <row r="2861" spans="1:48" ht="12" customHeight="1"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row>
    <row r="2862" spans="1:48" ht="12" customHeight="1"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row>
    <row r="2863" spans="1:48" ht="12" customHeight="1"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row>
    <row r="2864" spans="1:48" ht="12" customHeight="1"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row>
    <row r="2865" spans="1:48" ht="12" customHeight="1"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row>
    <row r="2866" spans="1:48" ht="12" customHeight="1"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row>
    <row r="2867" spans="1:48" ht="12" customHeight="1"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row>
    <row r="2868" spans="1:48" ht="12" customHeight="1"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row>
    <row r="2869" spans="1:48" ht="12" customHeight="1"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row>
    <row r="2870" spans="1:48" ht="12" customHeight="1"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row>
    <row r="2871" spans="1:48" ht="12" customHeight="1"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row>
    <row r="2872" spans="1:48" ht="12" customHeight="1"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row>
    <row r="2873" spans="1:48" ht="12" customHeight="1"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row>
    <row r="2874" spans="1:48" ht="12" customHeight="1"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row>
    <row r="2875" spans="1:48" ht="12" customHeight="1"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row>
    <row r="2876" spans="1:48" ht="12" customHeight="1"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row>
    <row r="2877" spans="1:48" ht="12" customHeight="1"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row>
    <row r="2878" spans="1:48" ht="12" customHeight="1"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row>
    <row r="2879" spans="1:48" ht="12" customHeight="1"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row>
    <row r="2880" spans="1:48" ht="12" customHeight="1"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row>
    <row r="2881" spans="1:48" ht="12" customHeight="1"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row>
    <row r="2882" spans="1:48" ht="12" customHeight="1"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row>
    <row r="2883" spans="1:48" ht="12" customHeight="1"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row>
    <row r="2884" spans="1:48" ht="12" customHeight="1"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row>
    <row r="2885" spans="1:48" ht="12" customHeight="1"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row>
    <row r="2886" spans="1:48" ht="12" customHeight="1"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row>
    <row r="2887" spans="1:48" ht="12" customHeight="1"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row>
    <row r="2888" spans="1:48" ht="12" customHeight="1"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row>
    <row r="2889" spans="1:48" ht="12" customHeight="1"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row>
    <row r="2890" spans="1:48" ht="12" customHeight="1"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row>
    <row r="2891" spans="1:48" ht="12" customHeight="1"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row>
    <row r="2892" spans="1:48" ht="12" customHeight="1"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row>
    <row r="2893" spans="1:48" ht="12" customHeight="1"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row>
    <row r="2894" spans="1:48" ht="12" customHeight="1"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row>
    <row r="2895" spans="1:48" ht="12" customHeight="1"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row>
    <row r="2896" spans="1:48" ht="12" customHeight="1"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row>
    <row r="2897" spans="1:48" ht="12" customHeight="1"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row>
    <row r="2898" spans="1:48" ht="12" customHeight="1"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row>
    <row r="2899" spans="1:48" ht="12" customHeight="1"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row>
    <row r="2900" spans="1:48" ht="12" customHeight="1"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row>
    <row r="2901" spans="1:48" ht="12" customHeight="1"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row>
    <row r="2902" spans="1:48" ht="12" customHeight="1"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row>
    <row r="2903" spans="1:48" ht="12" customHeight="1"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row>
    <row r="2904" spans="1:48" ht="12" customHeight="1"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row>
    <row r="2905" spans="1:48" ht="12" customHeight="1"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row>
    <row r="2906" spans="1:48" ht="12" customHeight="1"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row>
    <row r="2907" spans="1:48" ht="12" customHeight="1"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row>
    <row r="2908" spans="1:48" ht="12" customHeight="1"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row>
    <row r="2909" spans="1:48" ht="12" customHeight="1"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row>
    <row r="2910" spans="1:48" ht="12" customHeight="1"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row>
    <row r="2911" spans="1:48" ht="12" customHeight="1"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row>
    <row r="2912" spans="1:48" ht="12" customHeight="1"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row>
    <row r="2913" spans="1:48" ht="12" customHeight="1"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row>
    <row r="2914" spans="1:48" ht="12" customHeight="1"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row>
    <row r="2915" spans="1:48" ht="12" customHeight="1"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row>
    <row r="2916" spans="1:48" ht="12" customHeight="1"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row>
    <row r="2917" spans="1:48" ht="12" customHeight="1"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row>
    <row r="2918" spans="1:48" ht="12" customHeight="1"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row>
    <row r="2919" spans="1:48" ht="12" customHeight="1"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row>
    <row r="2920" spans="1:48" ht="12" customHeight="1"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row>
    <row r="2921" spans="1:48" ht="12" customHeight="1"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row>
    <row r="2922" spans="1:48" ht="12" customHeight="1"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row>
    <row r="2923" spans="1:48" ht="12" customHeight="1"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row>
    <row r="2924" spans="1:48" ht="12" customHeight="1"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row>
    <row r="2925" spans="1:48" ht="12" customHeight="1"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row>
    <row r="2926" spans="1:48" ht="12" customHeight="1"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row>
    <row r="2927" spans="1:48" ht="12" customHeight="1"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row>
    <row r="2928" spans="1:48" ht="12" customHeight="1"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row>
    <row r="2929" spans="1:48" ht="12" customHeight="1"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row>
    <row r="2930" spans="1:48" ht="12" customHeight="1"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row>
    <row r="2931" spans="1:48" ht="12" customHeight="1"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row>
    <row r="2932" spans="1:48" ht="12" customHeight="1"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row>
    <row r="2933" spans="1:48" ht="12" customHeight="1"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row>
    <row r="2934" spans="1:48" ht="12" customHeight="1"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row>
    <row r="2935" spans="1:48" ht="12" customHeight="1"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row>
    <row r="2936" spans="1:48" ht="12" customHeight="1"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row>
    <row r="2937" spans="1:48" ht="12" customHeight="1"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row>
    <row r="2938" spans="1:48" ht="12" customHeight="1"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row>
    <row r="2939" spans="1:48" ht="12" customHeight="1"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row>
    <row r="2940" spans="1:48" ht="12" customHeight="1"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row>
    <row r="2941" spans="1:48" ht="12" customHeight="1"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row>
    <row r="2942" spans="1:48" ht="12" customHeight="1"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row>
    <row r="2943" spans="1:48" ht="12" customHeight="1"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row>
    <row r="2944" spans="1:48" ht="12" customHeight="1"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row>
    <row r="2945" spans="1:48" ht="12" customHeight="1"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row>
    <row r="2946" spans="1:48" ht="12" customHeight="1"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row>
    <row r="2947" spans="1:48" ht="12" customHeight="1"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row>
    <row r="2948" spans="1:48" ht="12" customHeight="1"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row>
    <row r="2949" spans="1:48" ht="12" customHeight="1"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row>
    <row r="2950" spans="1:48" ht="12" customHeight="1"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row>
    <row r="2951" spans="1:48" ht="12" customHeight="1"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row>
    <row r="2952" spans="1:48" ht="12" customHeight="1"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row>
    <row r="2953" spans="1:48" ht="12" customHeight="1"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row>
    <row r="2954" spans="1:48" ht="12" customHeight="1"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row>
    <row r="2955" spans="1:48" ht="12" customHeight="1"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row>
    <row r="2956" spans="1:48" ht="12" customHeight="1"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row>
    <row r="2957" spans="1:48" ht="12" customHeight="1"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row>
    <row r="2958" spans="1:48" ht="12" customHeight="1"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row>
    <row r="2959" spans="1:48" ht="12" customHeight="1"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row>
    <row r="2960" spans="1:48" ht="12" customHeight="1"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row>
    <row r="2961" spans="1:48" ht="12" customHeight="1"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row>
    <row r="2962" spans="1:48" ht="12" customHeight="1"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row>
    <row r="2963" spans="1:48" ht="12" customHeight="1"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row>
    <row r="2964" spans="1:48" ht="12" customHeight="1"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row>
    <row r="2965" spans="1:48" ht="12" customHeight="1"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row>
    <row r="2966" spans="1:48" ht="12" customHeight="1"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row>
    <row r="2967" spans="1:48" ht="12" customHeight="1"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row>
    <row r="2968" spans="1:48" ht="12" customHeight="1"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row>
    <row r="2969" spans="1:48" ht="12" customHeight="1"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row>
    <row r="2970" spans="1:48" ht="12" customHeight="1"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row>
    <row r="2971" spans="1:48" ht="12" customHeight="1"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row>
    <row r="2972" spans="1:48" ht="12" customHeight="1"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row>
    <row r="2973" spans="1:48" ht="12" customHeight="1"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row>
    <row r="2974" spans="1:48" ht="12" customHeight="1"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row>
    <row r="2975" spans="1:48" ht="12" customHeight="1"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row>
    <row r="2976" spans="1:48" ht="12" customHeight="1"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row>
    <row r="2977" spans="1:48" ht="12" customHeight="1"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row>
    <row r="2978" spans="1:48" ht="12" customHeight="1"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row>
    <row r="2979" spans="1:48" ht="12" customHeight="1"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row>
    <row r="2980" spans="1:48" ht="12" customHeight="1"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row>
    <row r="2981" spans="1:48" ht="12" customHeight="1"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row>
    <row r="2982" spans="1:48" ht="12" customHeight="1"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row>
    <row r="2983" spans="1:48" ht="12" customHeight="1"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row>
    <row r="2984" spans="1:48" ht="12" customHeight="1"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row>
    <row r="2985" spans="1:48" ht="12" customHeight="1"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row>
    <row r="2986" spans="1:48" ht="12" customHeight="1"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row>
    <row r="2987" spans="1:48" ht="12" customHeight="1"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row>
    <row r="2988" spans="1:48" ht="12" customHeight="1"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row>
    <row r="2989" spans="1:48" ht="12" customHeight="1"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row>
    <row r="2990" spans="1:48" ht="12" customHeight="1"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row>
    <row r="2991" spans="1:48" ht="12" customHeight="1"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row>
    <row r="2992" spans="1:48" ht="12" customHeight="1"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row>
    <row r="2993" spans="1:48" ht="12" customHeight="1"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row>
    <row r="2994" spans="1:48" ht="12" customHeight="1"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row>
    <row r="2995" spans="1:48" ht="12" customHeight="1"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row>
    <row r="2996" spans="1:48" ht="12" customHeight="1"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row>
    <row r="2997" spans="1:48" ht="12" customHeight="1"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row>
    <row r="2998" spans="1:48" ht="12" customHeight="1"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row>
    <row r="2999" spans="1:48" ht="12" customHeight="1"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row>
    <row r="3000" spans="1:48" ht="12" customHeight="1"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row>
    <row r="3001" spans="1:48" ht="12" customHeight="1"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row>
    <row r="3002" spans="1:48" ht="12" customHeight="1"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row>
    <row r="3003" spans="1:48" ht="12" customHeight="1"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row>
    <row r="3004" spans="1:48" ht="12" customHeight="1"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row>
    <row r="3005" spans="1:48" ht="12" customHeight="1"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row>
    <row r="3006" spans="1:48" ht="12" customHeight="1"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row>
    <row r="3007" spans="1:48" ht="12" customHeight="1"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row>
    <row r="3008" spans="1:48" ht="12" customHeight="1"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row>
    <row r="3009" spans="1:48" ht="12" customHeight="1"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row>
    <row r="3010" spans="1:48" ht="12" customHeight="1"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row>
    <row r="3011" spans="1:48" ht="12" customHeight="1"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row>
    <row r="3012" spans="1:48" ht="12" customHeight="1"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row>
    <row r="3013" spans="1:48" ht="12" customHeight="1"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row>
    <row r="3014" spans="1:48" ht="12" customHeight="1"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row>
    <row r="3015" spans="1:48" ht="12" customHeight="1"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row>
    <row r="3016" spans="1:48" ht="12" customHeight="1"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row>
    <row r="3017" spans="1:48" ht="12" customHeight="1"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row>
    <row r="3018" spans="1:48" ht="12" customHeight="1"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row>
    <row r="3019" spans="1:48" ht="12" customHeight="1"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row>
    <row r="3020" spans="1:48" ht="12" customHeight="1"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row>
    <row r="3021" spans="1:48" ht="12" customHeight="1"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row>
    <row r="3022" spans="1:48" ht="12" customHeight="1"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row>
    <row r="3023" spans="1:48" ht="12" customHeight="1"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row>
    <row r="3024" spans="1:48" ht="12" customHeight="1"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row>
    <row r="3025" spans="1:48" ht="12" customHeight="1"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row>
    <row r="3026" spans="1:48" ht="12" customHeight="1"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row>
    <row r="3027" spans="1:48" ht="12" customHeight="1"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row>
    <row r="3028" spans="1:48" ht="12" customHeight="1"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row>
    <row r="3029" spans="1:48" ht="12" customHeight="1"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row>
    <row r="3030" spans="1:48" ht="12" customHeight="1"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row>
    <row r="3031" spans="1:48" ht="12" customHeight="1"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row>
    <row r="3032" spans="1:48" ht="12" customHeight="1"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row>
    <row r="3033" spans="1:48" ht="12" customHeight="1"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row>
    <row r="3034" spans="1:48" ht="12" customHeight="1"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row>
    <row r="3035" spans="1:48" ht="12" customHeight="1"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row>
    <row r="3036" spans="1:48" ht="12" customHeight="1"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row>
    <row r="3037" spans="1:48" ht="12" customHeight="1"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row>
    <row r="3038" spans="1:48" ht="12" customHeight="1"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row>
    <row r="3039" spans="1:48" ht="12" customHeight="1"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row>
    <row r="3040" spans="1:48" ht="12" customHeight="1"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row>
    <row r="3041" spans="1:48" ht="12" customHeight="1"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row>
    <row r="3042" spans="1:48" ht="12" customHeight="1"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row>
    <row r="3043" spans="1:48" ht="12" customHeight="1"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row>
    <row r="3044" spans="1:48" ht="12" customHeight="1"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row>
    <row r="3045" spans="1:48" ht="12" customHeight="1"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row>
    <row r="3046" spans="1:48" ht="12" customHeight="1"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row>
    <row r="3047" spans="1:48" ht="12" customHeight="1"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row>
    <row r="3048" spans="1:48" ht="12" customHeight="1"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row>
    <row r="3049" spans="1:48" ht="12" customHeight="1"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row>
    <row r="3050" spans="1:48" ht="12" customHeight="1"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row>
    <row r="3051" spans="1:48" ht="12" customHeight="1"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row>
    <row r="3052" spans="1:48" ht="12" customHeight="1"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row>
    <row r="3053" spans="1:48" ht="12" customHeight="1"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row>
    <row r="3054" spans="1:48" ht="12" customHeight="1"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row>
    <row r="3055" spans="1:48" ht="12" customHeight="1"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row>
    <row r="3056" spans="1:48" ht="12" customHeight="1"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row>
    <row r="3057" spans="1:48" ht="12" customHeight="1"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row>
    <row r="3058" spans="1:48" ht="12" customHeight="1"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row>
    <row r="3059" spans="1:48" ht="12" customHeight="1"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row>
    <row r="3060" spans="1:48" ht="12" customHeight="1"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row>
    <row r="3061" spans="1:48" ht="12" customHeight="1"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row>
    <row r="3062" spans="1:48" ht="12" customHeight="1"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row>
    <row r="3063" spans="1:48" ht="12" customHeight="1"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row>
    <row r="3064" spans="1:48" ht="12" customHeight="1"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row>
    <row r="3065" spans="1:48" ht="12" customHeight="1"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row>
    <row r="3066" spans="1:48" ht="12" customHeight="1"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row>
    <row r="3067" spans="1:48" ht="12" customHeight="1"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row>
    <row r="3068" spans="1:48" ht="12" customHeight="1"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row>
    <row r="3069" spans="1:48" ht="12" customHeight="1"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row>
    <row r="3070" spans="1:48" ht="12" customHeight="1"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row>
    <row r="3071" spans="1:48" ht="12" customHeight="1"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row>
    <row r="3072" spans="1:48" ht="12" customHeight="1"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row>
    <row r="3073" spans="1:48" ht="12" customHeight="1"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row>
    <row r="3074" spans="1:48" ht="12" customHeight="1"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row>
    <row r="3075" spans="1:48" ht="12" customHeight="1"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row>
    <row r="3076" spans="1:48" ht="12" customHeight="1"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row>
    <row r="3077" spans="1:48" ht="12" customHeight="1"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row>
    <row r="3078" spans="1:48" ht="12" customHeight="1"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row>
    <row r="3079" spans="1:48" ht="12" customHeight="1"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row>
    <row r="3080" spans="1:48" ht="12" customHeight="1"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row>
    <row r="3081" spans="1:48" ht="12" customHeight="1"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row>
    <row r="3082" spans="1:48" ht="12" customHeight="1"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row>
    <row r="3083" spans="1:48" ht="12" customHeight="1"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row>
    <row r="3084" spans="1:48" ht="12" customHeight="1"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row>
    <row r="3085" spans="1:48" ht="12" customHeight="1"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row>
    <row r="3086" spans="1:48" ht="12" customHeight="1"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row>
    <row r="3087" spans="1:48" ht="12" customHeight="1"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row>
    <row r="3088" spans="1:48" ht="12" customHeight="1"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row>
    <row r="3089" spans="1:48" ht="12" customHeight="1"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row>
    <row r="3090" spans="1:48" ht="12" customHeight="1"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row>
    <row r="3091" spans="1:48" ht="12" customHeight="1"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row>
    <row r="3092" spans="1:48" ht="12" customHeight="1"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row>
    <row r="3093" spans="1:48" ht="12" customHeight="1"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row>
    <row r="3094" spans="1:48" ht="12" customHeight="1"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row>
    <row r="3095" spans="1:48" ht="12" customHeight="1"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row>
    <row r="3096" spans="1:48" ht="12" customHeight="1"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row>
    <row r="3097" spans="1:48" ht="12" customHeight="1"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row>
    <row r="3098" spans="1:48" ht="12" customHeight="1"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row>
    <row r="3099" spans="1:48" ht="12" customHeight="1"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row>
    <row r="3100" spans="1:48" ht="12" customHeight="1"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row>
    <row r="3101" spans="1:48" ht="12" customHeight="1"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row>
    <row r="3102" spans="1:48" ht="12" customHeight="1"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row>
    <row r="3103" spans="1:48" ht="12" customHeight="1"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row>
    <row r="3104" spans="1:48" ht="12" customHeight="1"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row>
    <row r="3105" spans="1:48" ht="12" customHeight="1"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row>
    <row r="3106" spans="1:48" ht="12" customHeight="1"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row>
    <row r="3107" spans="1:48" ht="12" customHeight="1"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row>
    <row r="3108" spans="1:48" ht="12" customHeight="1"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row>
    <row r="3109" spans="1:48" ht="12" customHeight="1"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row>
    <row r="3110" spans="1:48" ht="12" customHeight="1"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row>
    <row r="3111" spans="1:48" ht="12" customHeight="1"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row>
    <row r="3112" spans="1:48" ht="12" customHeight="1"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row>
    <row r="3113" spans="1:48" ht="12" customHeight="1"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row>
    <row r="3114" spans="1:48" ht="12" customHeight="1"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row>
    <row r="3115" spans="1:48" ht="12" customHeight="1"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row>
    <row r="3116" spans="1:48" ht="12" customHeight="1"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row>
    <row r="3117" spans="1:48" ht="12" customHeight="1"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row>
    <row r="3118" spans="1:48" ht="12" customHeight="1"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row>
    <row r="3119" spans="1:48" ht="12" customHeight="1"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row>
    <row r="3120" spans="1:48" ht="12" customHeight="1"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row>
    <row r="3121" spans="1:48" ht="12" customHeight="1"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row>
    <row r="3122" spans="1:48" ht="12" customHeight="1"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row>
    <row r="3123" spans="1:48" ht="12" customHeight="1"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row>
    <row r="3124" spans="1:48" ht="12" customHeight="1"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row>
    <row r="3125" spans="1:48" ht="12" customHeight="1"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row>
    <row r="3126" spans="1:48" ht="12" customHeight="1"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row>
    <row r="3127" spans="1:48" ht="12" customHeight="1"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row>
    <row r="3128" spans="1:48" ht="12" customHeight="1"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row>
    <row r="3129" spans="1:48" ht="12" customHeight="1"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row>
    <row r="3130" spans="1:48" ht="12" customHeight="1"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row>
    <row r="3131" spans="1:48" ht="12" customHeight="1"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row>
    <row r="3132" spans="1:48" ht="12" customHeight="1"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row>
    <row r="3133" spans="1:48" ht="12" customHeight="1"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row>
    <row r="3134" spans="1:48" ht="12" customHeight="1"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row>
    <row r="3135" spans="1:48" ht="12" customHeight="1"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row>
    <row r="3136" spans="1:48" ht="12" customHeight="1"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row>
    <row r="3137" spans="1:48" ht="12" customHeight="1"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row>
    <row r="3138" spans="1:48" ht="12" customHeight="1"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row>
    <row r="3139" spans="1:48" ht="12" customHeight="1"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row>
    <row r="3140" spans="1:48" ht="12" customHeight="1"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row>
    <row r="3141" spans="1:48" ht="12" customHeight="1"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row>
    <row r="3142" spans="1:48" ht="12" customHeight="1"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row>
    <row r="3143" spans="1:48" ht="12" customHeight="1"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row>
    <row r="3144" spans="1:48" ht="12" customHeight="1"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row>
    <row r="3145" spans="1:48" ht="12" customHeight="1"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row>
    <row r="3146" spans="1:48" ht="12" customHeight="1"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row>
    <row r="3147" spans="1:48" ht="12" customHeight="1"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row>
    <row r="3148" spans="1:48" ht="12" customHeight="1"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row>
    <row r="3149" spans="1:48" ht="12" customHeight="1"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row>
    <row r="3150" spans="1:48" ht="12" customHeight="1"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row>
    <row r="3151" spans="1:48" ht="12" customHeight="1"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row>
    <row r="3152" spans="1:48" ht="12" customHeight="1"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row>
    <row r="3153" spans="1:48" ht="12" customHeight="1"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row>
    <row r="3154" spans="1:48" ht="12" customHeight="1"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row>
    <row r="3155" spans="1:48" ht="12" customHeight="1"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row>
    <row r="3156" spans="1:48" ht="12" customHeight="1"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row>
    <row r="3157" spans="1:48" ht="12" customHeight="1"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row>
    <row r="3158" spans="1:48" ht="12" customHeight="1"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row>
    <row r="3159" spans="1:48" ht="12" customHeight="1"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row>
    <row r="3160" spans="1:48" ht="12" customHeight="1"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row>
    <row r="3161" spans="1:48" ht="12" customHeight="1"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row>
    <row r="3162" spans="1:48" ht="12" customHeight="1"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row>
    <row r="3163" spans="1:48" ht="12" customHeight="1"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row>
    <row r="3164" spans="1:48" ht="12" customHeight="1"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row>
    <row r="3165" spans="1:48" ht="12" customHeight="1"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row>
    <row r="3166" spans="1:48" ht="12" customHeight="1"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row>
    <row r="3167" spans="1:48" ht="12" customHeight="1"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row>
    <row r="3168" spans="1:48" ht="12" customHeight="1"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row>
    <row r="3169" spans="1:48" ht="12" customHeight="1"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row>
    <row r="3170" spans="1:48" ht="12" customHeight="1"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row>
    <row r="3171" spans="1:48" ht="12" customHeight="1"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row>
    <row r="3172" spans="1:48" ht="12" customHeight="1"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row>
    <row r="3173" spans="1:48" ht="12" customHeight="1"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row>
    <row r="3174" spans="1:48" ht="12" customHeight="1"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row>
    <row r="3175" spans="1:48" ht="12" customHeight="1"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row>
    <row r="3176" spans="1:48" ht="12" customHeight="1"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row>
    <row r="3177" spans="1:48" ht="12" customHeight="1"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row>
    <row r="3178" spans="1:48" ht="12" customHeight="1"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row>
    <row r="3179" spans="1:48" ht="12" customHeight="1"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row>
    <row r="3180" spans="1:48" ht="12" customHeight="1"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row>
    <row r="3181" spans="1:48" ht="12" customHeight="1"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row>
    <row r="3182" spans="1:48" ht="12" customHeight="1"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row>
    <row r="3183" spans="1:48" ht="12" customHeight="1"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row>
    <row r="3184" spans="1:48" ht="12" customHeight="1"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row>
    <row r="3185" spans="1:48" ht="12" customHeight="1"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row>
    <row r="3186" spans="1:48" ht="12" customHeight="1"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row>
    <row r="3187" spans="1:48" ht="12" customHeight="1"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row>
    <row r="3188" spans="1:48" ht="12" customHeight="1"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row>
    <row r="3189" spans="1:48" ht="12" customHeight="1"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row>
    <row r="3190" spans="1:48" ht="12" customHeight="1"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row>
    <row r="3191" spans="1:48" ht="12" customHeight="1"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row>
    <row r="3192" spans="1:48" ht="12" customHeight="1"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row>
    <row r="3193" spans="1:48" ht="12" customHeight="1"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row>
    <row r="3194" spans="1:48" ht="12" customHeight="1"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row>
    <row r="3195" spans="1:48" ht="12" customHeight="1"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row>
    <row r="3196" spans="1:48" ht="12" customHeight="1"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row>
    <row r="3197" spans="1:48" ht="12" customHeight="1"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row>
    <row r="3198" spans="1:48" ht="12" customHeight="1"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row>
    <row r="3199" spans="1:48" ht="12" customHeight="1"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row>
    <row r="3200" spans="1:48" ht="12" customHeight="1"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row>
    <row r="3201" spans="1:48" ht="12" customHeight="1"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row>
    <row r="3202" spans="1:48" ht="12" customHeight="1"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row>
    <row r="3203" spans="1:48" ht="12" customHeight="1"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row>
    <row r="3204" spans="1:48" ht="12" customHeight="1"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row>
    <row r="3205" spans="1:48" ht="12" customHeight="1"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row>
    <row r="3206" spans="1:48" ht="12" customHeight="1"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row>
    <row r="3207" spans="1:48" ht="12" customHeight="1"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row>
    <row r="3208" spans="1:48" ht="12" customHeight="1"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row>
    <row r="3209" spans="1:48" ht="12" customHeight="1"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row>
    <row r="3210" spans="1:48" ht="12" customHeight="1"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row>
    <row r="3211" spans="1:48" ht="12" customHeight="1"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row>
    <row r="3212" spans="1:48" ht="12" customHeight="1"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row>
    <row r="3213" spans="1:48" ht="12" customHeight="1"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row>
    <row r="3214" spans="1:48" ht="12" customHeight="1"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row>
    <row r="3215" spans="1:48" ht="12" customHeight="1"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row>
    <row r="3216" spans="1:48" ht="12" customHeight="1"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row>
    <row r="3217" spans="1:48" ht="12" customHeight="1"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row>
    <row r="3218" spans="1:48" ht="12" customHeight="1"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row>
    <row r="3219" spans="1:48" ht="12" customHeight="1"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row>
    <row r="3220" spans="1:48" ht="12" customHeight="1"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row>
    <row r="3221" spans="1:48" ht="12" customHeight="1"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row>
    <row r="3222" spans="1:48" ht="12" customHeight="1"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row>
    <row r="3223" spans="1:48" ht="12" customHeight="1"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row>
    <row r="3224" spans="1:48" ht="12" customHeight="1"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row>
    <row r="3225" spans="1:48" ht="12" customHeight="1"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row>
    <row r="3226" spans="1:48" ht="12" customHeight="1"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row>
    <row r="3227" spans="1:48" ht="12" customHeight="1"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row>
    <row r="3228" spans="1:48" ht="12" customHeight="1"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row>
    <row r="3229" spans="1:48" ht="12" customHeight="1"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row>
    <row r="3230" spans="1:48" ht="12" customHeight="1"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row>
    <row r="3231" spans="1:48" ht="12" customHeight="1"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row>
    <row r="3232" spans="1:48" ht="12" customHeight="1"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row>
    <row r="3233" spans="1:48" ht="12" customHeight="1"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row>
    <row r="3234" spans="1:48" ht="12" customHeight="1"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row>
    <row r="3235" spans="1:48" ht="12" customHeight="1"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row>
    <row r="3236" spans="1:48" ht="12" customHeight="1"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row>
    <row r="3237" spans="1:48" ht="12" customHeight="1"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row>
    <row r="3238" spans="1:48" ht="12" customHeight="1"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row>
    <row r="3239" spans="1:48" ht="12" customHeight="1"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row>
    <row r="3240" spans="1:48" ht="12" customHeight="1"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row>
    <row r="3241" spans="1:48" ht="12" customHeight="1"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row>
    <row r="3242" spans="1:48" ht="12" customHeight="1"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row>
    <row r="3243" spans="1:48" ht="12" customHeight="1"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row>
    <row r="3244" spans="1:48" ht="12" customHeight="1"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row>
    <row r="3245" spans="1:48" ht="12" customHeight="1"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row>
    <row r="3246" spans="1:48" ht="12" customHeight="1"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row>
    <row r="3247" spans="1:48" ht="12" customHeight="1"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row>
    <row r="3248" spans="1:48" ht="12" customHeight="1"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row>
    <row r="3249" spans="1:48" ht="12" customHeight="1"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row>
    <row r="3250" spans="1:48" ht="12" customHeight="1"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row>
    <row r="3251" spans="1:48" ht="12" customHeight="1"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row>
    <row r="3252" spans="1:48" ht="12" customHeight="1"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row>
    <row r="3253" spans="1:48" ht="12" customHeight="1"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row>
    <row r="3254" spans="1:48" ht="12" customHeight="1"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row>
    <row r="3255" spans="1:48" ht="12" customHeight="1"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row>
    <row r="3256" spans="1:48" ht="12" customHeight="1"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row>
    <row r="3257" spans="1:48" ht="12" customHeight="1"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row>
    <row r="3258" spans="1:48" ht="12" customHeight="1"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row>
    <row r="3259" spans="1:48" ht="12" customHeight="1"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row>
    <row r="3260" spans="1:48" ht="12" customHeight="1"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row>
    <row r="3261" spans="1:48" ht="12" customHeight="1"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row>
    <row r="3262" spans="1:48" ht="12" customHeight="1"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row>
    <row r="3263" spans="1:48" ht="12" customHeight="1"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row>
    <row r="3264" spans="1:48" ht="12" customHeight="1"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row>
    <row r="3265" spans="1:48" ht="12" customHeight="1"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row>
    <row r="3266" spans="1:48" ht="12" customHeight="1"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row>
    <row r="3267" spans="1:48" ht="12" customHeight="1"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row>
    <row r="3268" spans="1:48" ht="12" customHeight="1"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row>
    <row r="3269" spans="1:48" ht="12" customHeight="1"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row>
    <row r="3270" spans="1:48" ht="12" customHeight="1"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row>
    <row r="3271" spans="1:48" ht="12" customHeight="1"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row>
    <row r="3272" spans="1:48" ht="12" customHeight="1"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row>
    <row r="3273" spans="1:48" ht="12" customHeight="1"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row>
    <row r="3274" spans="1:48" ht="12" customHeight="1"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row>
    <row r="3275" spans="1:48" ht="12" customHeight="1"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row>
    <row r="3276" spans="1:48" ht="12" customHeight="1"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row>
    <row r="3277" spans="1:48" ht="12" customHeight="1"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row>
    <row r="3278" spans="1:48" ht="12" customHeight="1"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row>
    <row r="3279" spans="1:48" ht="12" customHeight="1"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row>
    <row r="3280" spans="1:48" ht="12" customHeight="1"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row>
    <row r="3281" spans="1:48" ht="12" customHeight="1"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row>
    <row r="3282" spans="1:48" ht="12" customHeight="1"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row>
    <row r="3283" spans="1:48" ht="12" customHeight="1"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row>
    <row r="3284" spans="1:48" ht="12" customHeight="1"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row>
    <row r="3285" spans="1:48" ht="12" customHeight="1"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row>
    <row r="3286" spans="1:48" ht="12" customHeight="1"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row>
    <row r="3287" spans="1:48" ht="12" customHeight="1"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row>
    <row r="3288" spans="1:48" ht="12" customHeight="1"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row>
    <row r="3289" spans="1:48" ht="12" customHeight="1"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row>
    <row r="3290" spans="1:48" ht="12" customHeight="1"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row>
    <row r="3291" spans="1:48" ht="12" customHeight="1"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row>
    <row r="3292" spans="1:48" ht="12" customHeight="1"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row>
    <row r="3293" spans="1:48" ht="12" customHeight="1"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row>
    <row r="3294" spans="1:48" ht="12" customHeight="1"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row>
    <row r="3295" spans="1:48" ht="12" customHeight="1"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row>
    <row r="3296" spans="1:48" ht="12" customHeight="1"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row>
    <row r="3297" spans="1:48" ht="12" customHeight="1"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row>
    <row r="3298" spans="1:48" ht="12" customHeight="1"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row>
    <row r="3299" spans="1:48" ht="12" customHeight="1"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row>
    <row r="3300" spans="1:48" ht="12" customHeight="1"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row>
    <row r="3301" spans="1:48" ht="12" customHeight="1"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row>
    <row r="3302" spans="1:48" ht="12" customHeight="1"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row>
    <row r="3303" spans="1:48" ht="12" customHeight="1"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row>
    <row r="3304" spans="1:48" ht="12" customHeight="1"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row>
    <row r="3305" spans="1:48" ht="12" customHeight="1"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row>
    <row r="3306" spans="1:48" ht="12" customHeight="1"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row>
    <row r="3307" spans="1:48" ht="12" customHeight="1"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row>
    <row r="3308" spans="1:48" ht="12" customHeight="1"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row>
    <row r="3309" spans="1:48" ht="12" customHeight="1"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row>
    <row r="3310" spans="1:48" ht="12" customHeight="1"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row>
    <row r="3311" spans="1:48" ht="12" customHeight="1"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row>
    <row r="3312" spans="1:48" ht="12" customHeight="1"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row>
    <row r="3313" spans="1:48" ht="12" customHeight="1"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row>
    <row r="3314" spans="1:48" ht="12" customHeight="1"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row>
    <row r="3315" spans="1:48" ht="12" customHeight="1"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row>
    <row r="3316" spans="1:48" ht="12" customHeight="1"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row>
    <row r="3317" spans="1:48" ht="12" customHeight="1"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row>
    <row r="3318" spans="1:48" ht="12" customHeight="1"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row>
    <row r="3319" spans="1:48" ht="12" customHeight="1"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row>
    <row r="3320" spans="1:48" ht="12" customHeight="1"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row>
    <row r="3321" spans="1:48" ht="12" customHeight="1"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row>
    <row r="3322" spans="1:48" ht="12" customHeight="1"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row>
    <row r="3323" spans="1:48" ht="12" customHeight="1"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row>
    <row r="3324" spans="1:48" ht="12" customHeight="1"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row>
    <row r="3325" spans="1:48" ht="12" customHeight="1"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row>
    <row r="3326" spans="1:48" ht="12" customHeight="1"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row>
    <row r="3327" spans="1:48" ht="12" customHeight="1"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row>
    <row r="3328" spans="1:48" ht="12" customHeight="1"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row>
    <row r="3329" spans="1:48" ht="12" customHeight="1"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row>
    <row r="3330" spans="1:48" ht="12" customHeight="1"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row>
    <row r="3331" spans="1:48" ht="12" customHeight="1"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row>
    <row r="3332" spans="1:48" ht="12" customHeight="1"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row>
    <row r="3333" spans="1:48" ht="12" customHeight="1"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row>
    <row r="3334" spans="1:48" ht="12" customHeight="1"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row>
    <row r="3335" spans="1:48" ht="12" customHeight="1"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row>
    <row r="3336" spans="1:48" ht="12" customHeight="1"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row>
    <row r="3337" spans="1:48" ht="12" customHeight="1"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row>
    <row r="3338" spans="1:48" ht="12" customHeight="1"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row>
    <row r="3339" spans="1:48" ht="12" customHeight="1"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row>
    <row r="3340" spans="1:48" ht="12" customHeight="1"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row>
    <row r="3341" spans="1:48" ht="12" customHeight="1"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row>
    <row r="3342" spans="1:48" ht="12" customHeight="1"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row>
    <row r="3343" spans="1:48" ht="12" customHeight="1"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row>
    <row r="3344" spans="1:48" ht="12" customHeight="1"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row>
    <row r="3345" spans="1:48" ht="12" customHeight="1"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row>
    <row r="3346" spans="1:48" ht="12" customHeight="1"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row>
    <row r="3347" spans="1:48" ht="12" customHeight="1"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row>
    <row r="3348" spans="1:48" ht="12" customHeight="1"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row>
    <row r="3349" spans="1:48" ht="12" customHeight="1"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row>
    <row r="3350" spans="1:48" ht="12" customHeight="1"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row>
    <row r="3351" spans="1:48" ht="12" customHeight="1"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row>
    <row r="3352" spans="1:48" ht="12" customHeight="1"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row>
    <row r="3353" spans="1:48" ht="12" customHeight="1"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row>
    <row r="3354" spans="1:48" ht="12" customHeight="1"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row>
    <row r="3355" spans="1:48" ht="12" customHeight="1"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row>
    <row r="3356" spans="1:48" ht="12" customHeight="1"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row>
    <row r="3357" spans="1:48" ht="12" customHeight="1"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row>
    <row r="3358" spans="1:48" ht="12" customHeight="1"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row>
    <row r="3359" spans="1:48" ht="12" customHeight="1"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row>
    <row r="3360" spans="1:48" ht="12" customHeight="1"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row>
    <row r="3361" spans="1:48" ht="12" customHeight="1"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row>
    <row r="3362" spans="1:48" ht="12" customHeight="1"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row>
    <row r="3363" spans="1:48" ht="12" customHeight="1"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row>
    <row r="3364" spans="1:48" ht="12" customHeight="1"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row>
    <row r="3365" spans="1:48" ht="12" customHeight="1"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row>
    <row r="3366" spans="1:48" ht="12" customHeight="1"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row>
    <row r="3367" spans="1:48" ht="12" customHeight="1"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row>
    <row r="3368" spans="1:48" ht="12" customHeight="1"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row>
    <row r="3369" spans="1:48" ht="12" customHeight="1"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row>
    <row r="3370" spans="1:48" ht="12" customHeight="1"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row>
    <row r="3371" spans="1:48" ht="12" customHeight="1"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row>
    <row r="3372" spans="1:48" ht="12" customHeight="1"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row>
    <row r="3373" spans="1:48" ht="12" customHeight="1"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row>
    <row r="3374" spans="1:48" ht="12" customHeight="1"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row>
    <row r="3375" spans="1:48" ht="12" customHeight="1"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row>
    <row r="3376" spans="1:48" ht="12" customHeight="1"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row>
    <row r="3377" spans="1:48" ht="12" customHeight="1"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row>
    <row r="3378" spans="1:48" ht="12" customHeight="1"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row>
    <row r="3379" spans="1:48" ht="12" customHeight="1"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row>
    <row r="3380" spans="1:48" ht="12" customHeight="1"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row>
    <row r="3381" spans="1:48" ht="12" customHeight="1"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row>
    <row r="3382" spans="1:48" ht="12" customHeight="1"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row>
    <row r="3383" spans="1:48" ht="12" customHeight="1"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row>
    <row r="3384" spans="1:48" ht="12" customHeight="1"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row>
    <row r="3385" spans="1:48" ht="12" customHeight="1"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row>
    <row r="3386" spans="1:48" ht="12" customHeight="1"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row>
    <row r="3387" spans="1:48" ht="12" customHeight="1"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row>
    <row r="3388" spans="1:48" ht="12" customHeight="1"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row>
    <row r="3389" spans="1:48" ht="12" customHeight="1"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row>
    <row r="3390" spans="1:48" ht="12" customHeight="1"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row>
    <row r="3391" spans="1:48" ht="12" customHeight="1"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row>
    <row r="3392" spans="1:48" ht="12" customHeight="1"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row>
    <row r="3393" spans="1:48" ht="12" customHeight="1"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row>
    <row r="3394" spans="1:48" ht="12" customHeight="1"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row>
    <row r="3395" spans="1:48" ht="12" customHeight="1"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row>
    <row r="3396" spans="1:48" ht="12" customHeight="1"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row>
    <row r="3397" spans="1:48" ht="12" customHeight="1"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row>
    <row r="3398" spans="1:48" ht="12" customHeight="1"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row>
    <row r="3399" spans="1:48" ht="12" customHeight="1"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row>
    <row r="3400" spans="1:48" ht="12" customHeight="1"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row>
    <row r="3401" spans="1:48" ht="12" customHeight="1"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row>
    <row r="3402" spans="1:48" ht="12" customHeight="1"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row>
    <row r="3403" spans="1:48" ht="12" customHeight="1"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row>
    <row r="3404" spans="1:48" ht="12" customHeight="1"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row>
    <row r="3405" spans="1:48" ht="12" customHeight="1"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row>
    <row r="3406" spans="1:48" ht="12" customHeight="1"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row>
    <row r="3407" spans="1:48" ht="12" customHeight="1"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row>
    <row r="3408" spans="1:48" ht="12" customHeight="1"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row>
    <row r="3409" spans="1:48" ht="12" customHeight="1"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row>
    <row r="3410" spans="1:48" ht="12" customHeight="1"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row>
    <row r="3411" spans="1:48" ht="12" customHeight="1"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row>
    <row r="3412" spans="1:48" ht="12" customHeight="1"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row>
    <row r="3413" spans="1:48" ht="12" customHeight="1"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row>
    <row r="3414" spans="1:48" ht="12" customHeight="1"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row>
    <row r="3415" spans="1:48" ht="12" customHeight="1"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row>
    <row r="3416" spans="1:48" ht="12" customHeight="1"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row>
    <row r="3417" spans="1:48" ht="12" customHeight="1"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row>
    <row r="3418" spans="1:48" ht="12" customHeight="1"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row>
    <row r="3419" spans="1:48" ht="12" customHeight="1"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row>
    <row r="3420" spans="1:48" ht="12" customHeight="1"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row>
    <row r="3421" spans="1:48" ht="12" customHeight="1"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row>
    <row r="3422" spans="1:48" ht="12" customHeight="1"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row>
    <row r="3423" spans="1:48" ht="12" customHeight="1"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row>
    <row r="3424" spans="1:48" ht="12" customHeight="1"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row>
    <row r="3425" spans="1:48" ht="12" customHeight="1"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row>
    <row r="3426" spans="1:48" ht="12" customHeight="1"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row>
    <row r="3427" spans="1:48" ht="12" customHeight="1"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row>
    <row r="3428" spans="1:48" ht="12" customHeight="1"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row>
    <row r="3429" spans="1:48" ht="12" customHeight="1"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row>
    <row r="3430" spans="1:48" ht="12" customHeight="1"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row>
    <row r="3431" spans="1:48" ht="12" customHeight="1"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row>
    <row r="3432" spans="1:48" ht="12" customHeight="1"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row>
    <row r="3433" spans="1:48" ht="12" customHeight="1"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row>
    <row r="3434" spans="1:48" ht="12" customHeight="1"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row>
    <row r="3435" spans="1:48" ht="12" customHeight="1"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row>
    <row r="3436" spans="1:48" ht="12" customHeight="1"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row>
    <row r="3437" spans="1:48" ht="12" customHeight="1"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row>
    <row r="3438" spans="1:48" ht="12" customHeight="1"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row>
    <row r="3439" spans="1:48" ht="12" customHeight="1"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row>
    <row r="3440" spans="1:48" ht="12" customHeight="1"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row>
    <row r="3441" spans="1:48" ht="12" customHeight="1"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row>
    <row r="3442" spans="1:48" ht="12" customHeight="1"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row>
    <row r="3443" spans="1:48" ht="12" customHeight="1"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row>
    <row r="3444" spans="1:48" ht="12" customHeight="1"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row>
    <row r="3445" spans="1:48" ht="12" customHeight="1"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row>
    <row r="3446" spans="1:48" ht="12" customHeight="1"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row>
    <row r="3447" spans="1:48" ht="12" customHeight="1"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row>
    <row r="3448" spans="1:48" ht="12" customHeight="1"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row>
    <row r="3449" spans="1:48" ht="12" customHeight="1"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row>
    <row r="3450" spans="1:48" ht="12" customHeight="1"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row>
    <row r="3451" spans="1:48" ht="12" customHeight="1"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row>
    <row r="3452" spans="1:48" ht="12" customHeight="1"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row>
    <row r="3453" spans="1:48" ht="12" customHeight="1"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row>
    <row r="3454" spans="1:48" ht="12" customHeight="1"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row>
    <row r="3455" spans="1:48" ht="12" customHeight="1"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row>
    <row r="3456" spans="1:48" ht="12" customHeight="1"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row>
    <row r="3457" spans="1:48" ht="12" customHeight="1"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row>
    <row r="3458" spans="1:48" ht="12" customHeight="1"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row>
    <row r="3459" spans="1:48" ht="12" customHeight="1"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row>
    <row r="3460" spans="1:48" ht="12" customHeight="1"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row>
    <row r="3461" spans="1:48" ht="12" customHeight="1"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row>
    <row r="3462" spans="1:48" ht="12" customHeight="1"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row>
    <row r="3463" spans="1:48" ht="12" customHeight="1"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row>
    <row r="3464" spans="1:48" ht="12" customHeight="1"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row>
    <row r="3465" spans="1:48" ht="12" customHeight="1"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row>
    <row r="3466" spans="1:48" ht="12" customHeight="1"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row>
    <row r="3467" spans="1:48" ht="12" customHeight="1"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row>
    <row r="3468" spans="1:48" ht="12" customHeight="1"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row>
    <row r="3469" spans="1:48" ht="12" customHeight="1"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row>
    <row r="3470" spans="1:48" ht="12" customHeight="1"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row>
    <row r="3471" spans="1:48" ht="12" customHeight="1"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row>
    <row r="3472" spans="1:48" ht="12" customHeight="1"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row>
    <row r="3473" spans="1:48" ht="12" customHeight="1"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row>
    <row r="3474" spans="1:48" ht="12" customHeight="1"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row>
    <row r="3475" spans="1:48" ht="12" customHeight="1"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row>
    <row r="3476" spans="1:48" ht="12" customHeight="1"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row>
    <row r="3477" spans="1:48" ht="12" customHeight="1"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row>
    <row r="3478" spans="1:48" ht="12" customHeight="1"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row>
    <row r="3479" spans="1:48" ht="12" customHeight="1"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row>
    <row r="3480" spans="1:48" ht="12" customHeight="1"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row>
    <row r="3481" spans="1:48" ht="12" customHeight="1"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row>
    <row r="3482" spans="1:48" ht="12" customHeight="1"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row>
    <row r="3483" spans="1:48" ht="12" customHeight="1"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row>
    <row r="3484" spans="1:48" ht="12" customHeight="1"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row>
    <row r="3485" spans="1:48" ht="12" customHeight="1"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row>
    <row r="3486" spans="1:48" ht="12" customHeight="1"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row>
    <row r="3487" spans="1:48" ht="12" customHeight="1"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row>
    <row r="3488" spans="1:48" ht="12" customHeight="1"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row>
    <row r="3489" spans="1:48" ht="12" customHeight="1"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row>
    <row r="3490" spans="1:48" ht="12" customHeight="1"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row>
    <row r="3491" spans="1:48" ht="12" customHeight="1"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row>
    <row r="3492" spans="1:48" ht="12" customHeight="1"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row>
    <row r="3493" spans="1:48" ht="12" customHeight="1"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row>
    <row r="3494" spans="1:48" ht="12" customHeight="1"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row>
    <row r="3495" spans="1:48" ht="12" customHeight="1"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row>
    <row r="3496" spans="1:48" ht="12" customHeight="1"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row>
    <row r="3497" spans="1:48" ht="12" customHeight="1"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row>
    <row r="3498" spans="1:48" ht="12" customHeight="1"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row>
    <row r="3499" spans="1:48" ht="12" customHeight="1"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row>
    <row r="3500" spans="1:48" ht="12" customHeight="1"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row>
    <row r="3501" spans="1:48" ht="12" customHeight="1"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row>
    <row r="3502" spans="1:48" ht="12" customHeight="1"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row>
    <row r="3503" spans="1:48" ht="12" customHeight="1"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row>
    <row r="3504" spans="1:48" ht="12" customHeight="1"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row>
    <row r="3505" spans="1:48" ht="12" customHeight="1"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row>
    <row r="3506" spans="1:48" ht="12" customHeight="1"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row>
    <row r="3507" spans="1:48" ht="12" customHeight="1"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row>
    <row r="3508" spans="1:48" ht="12" customHeight="1"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row>
    <row r="3509" spans="1:48" ht="12" customHeight="1"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row>
    <row r="3510" spans="1:48" ht="12" customHeight="1"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row>
    <row r="3511" spans="1:48" ht="12" customHeight="1"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row>
    <row r="3512" spans="1:48" ht="12" customHeight="1"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row>
    <row r="3513" spans="1:48" ht="12" customHeight="1"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row>
    <row r="3514" spans="1:48" ht="12" customHeight="1"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row>
    <row r="3515" spans="1:48" ht="12" customHeight="1"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row>
    <row r="3516" spans="1:48" ht="12" customHeight="1"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row>
    <row r="3517" spans="1:48" ht="12" customHeight="1"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row>
    <row r="3518" spans="1:48" ht="12" customHeight="1"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row>
    <row r="3519" spans="1:48" ht="12" customHeight="1"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row>
    <row r="3520" spans="1:48" ht="12" customHeight="1"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row>
    <row r="3521" spans="1:48" ht="12" customHeight="1"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row>
    <row r="3522" spans="1:48" ht="12" customHeight="1"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row>
    <row r="3523" spans="1:48" ht="12" customHeight="1"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row>
    <row r="3524" spans="1:48" ht="12" customHeight="1"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row>
    <row r="3525" spans="1:48" ht="12" customHeight="1"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row>
    <row r="3526" spans="1:48" ht="12" customHeight="1"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row>
    <row r="3527" spans="1:48" ht="12" customHeight="1"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row>
    <row r="3528" spans="1:48" ht="12" customHeight="1"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row>
    <row r="3529" spans="1:48" ht="12" customHeight="1"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row>
    <row r="3530" spans="1:48" ht="12" customHeight="1"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row>
    <row r="3531" spans="1:48" ht="12" customHeight="1"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row>
    <row r="3532" spans="1:48" ht="12" customHeight="1"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row>
    <row r="3533" spans="1:48" ht="12" customHeight="1"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row>
    <row r="3534" spans="1:48" ht="12" customHeight="1"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row>
    <row r="3535" spans="1:48" ht="12" customHeight="1"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row>
    <row r="3536" spans="1:48" ht="12" customHeight="1"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row>
    <row r="3537" spans="1:48" ht="12" customHeight="1"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row>
    <row r="3538" spans="1:48" ht="12" customHeight="1"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row>
    <row r="3539" spans="1:48" ht="12" customHeight="1"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row>
    <row r="3540" spans="1:48" ht="12" customHeight="1"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row>
    <row r="3541" spans="1:48" ht="12" customHeight="1"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row>
    <row r="3542" spans="1:48" ht="12" customHeight="1"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row>
    <row r="3543" spans="1:48" ht="12" customHeight="1"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row>
    <row r="3544" spans="1:48" ht="12" customHeight="1"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row>
    <row r="3545" spans="1:48" ht="12" customHeight="1"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row>
    <row r="3546" spans="1:48" ht="12" customHeight="1"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row>
    <row r="3547" spans="1:48" ht="12" customHeight="1"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row>
    <row r="3548" spans="1:48" ht="12" customHeight="1"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row>
    <row r="3549" spans="1:48" ht="12" customHeight="1"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row>
    <row r="3550" spans="1:48" ht="12" customHeight="1"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row>
    <row r="3551" spans="1:48" ht="12" customHeight="1"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row>
    <row r="3552" spans="1:48" ht="12" customHeight="1"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row>
    <row r="3553" spans="1:48" ht="12" customHeight="1"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row>
    <row r="3554" spans="1:48" ht="12" customHeight="1"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row>
    <row r="3555" spans="1:48" ht="12" customHeight="1"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row>
    <row r="3556" spans="1:48" ht="12" customHeight="1"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row>
    <row r="3557" spans="1:48" ht="12" customHeight="1"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row>
    <row r="3558" spans="1:48" ht="12" customHeight="1"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row>
    <row r="3559" spans="1:48" ht="12" customHeight="1"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row>
    <row r="3560" spans="1:48" ht="12" customHeight="1"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row>
    <row r="3561" spans="1:48" ht="12" customHeight="1"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row>
    <row r="3562" spans="1:48" ht="12" customHeight="1"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row>
    <row r="3563" spans="1:48" ht="12" customHeight="1"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row>
    <row r="3564" spans="1:48" ht="12" customHeight="1"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row>
    <row r="3565" spans="1:48" ht="12" customHeight="1"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row>
    <row r="3566" spans="1:48" ht="12" customHeight="1"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row>
    <row r="3567" spans="1:48" ht="12" customHeight="1"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row>
    <row r="3568" spans="1:48" ht="12" customHeight="1"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row>
    <row r="3569" spans="1:48" ht="12" customHeight="1"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row>
    <row r="3570" spans="1:48" ht="12" customHeight="1"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row>
    <row r="3571" spans="1:48" ht="12" customHeight="1"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row>
    <row r="3572" spans="1:48" ht="12" customHeight="1"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row>
    <row r="3573" spans="1:48" ht="12" customHeight="1"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row>
    <row r="3574" spans="1:48" ht="12" customHeight="1"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row>
    <row r="3575" spans="1:48" ht="12" customHeight="1"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row>
    <row r="3576" spans="1:48" ht="12" customHeight="1"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row>
    <row r="3577" spans="1:48" ht="12" customHeight="1"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row>
    <row r="3578" spans="1:48" ht="12" customHeight="1"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row>
    <row r="3579" spans="1:48" ht="12" customHeight="1"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row>
    <row r="3580" spans="1:48" ht="12" customHeight="1"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row>
    <row r="3581" spans="1:48" ht="12" customHeight="1"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row>
    <row r="3582" spans="1:48" ht="12" customHeight="1"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row>
    <row r="3583" spans="1:48" ht="12" customHeight="1"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row>
    <row r="3584" spans="1:48" ht="12" customHeight="1"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row>
    <row r="3585" spans="1:48" ht="12" customHeight="1"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row>
    <row r="3586" spans="1:48" ht="12" customHeight="1"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row>
    <row r="3587" spans="1:48" ht="12" customHeight="1"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row>
    <row r="3588" spans="1:48" ht="12" customHeight="1"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row>
    <row r="3589" spans="1:48" ht="12" customHeight="1"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row>
    <row r="3590" spans="1:48" ht="12" customHeight="1"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row>
    <row r="3591" spans="1:48" ht="12" customHeight="1"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row>
    <row r="3592" spans="1:48" ht="12" customHeight="1"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row>
    <row r="3593" spans="1:48" ht="12" customHeight="1"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row>
    <row r="3594" spans="1:48" ht="12" customHeight="1"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row>
    <row r="3595" spans="1:48" ht="12" customHeight="1"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row>
    <row r="3596" spans="1:48" ht="12" customHeight="1"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row>
    <row r="3597" spans="1:48" ht="12" customHeight="1"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row>
    <row r="3598" spans="1:48" ht="12" customHeight="1"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row>
    <row r="3599" spans="1:48" ht="12" customHeight="1"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row>
    <row r="3600" spans="1:48" ht="12" customHeight="1"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row>
    <row r="3601" spans="1:48" ht="12" customHeight="1"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row>
    <row r="3602" spans="1:48" ht="12" customHeight="1"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row>
    <row r="3603" spans="1:48" ht="12" customHeight="1"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row>
    <row r="3604" spans="1:48" ht="12" customHeight="1"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row>
    <row r="3605" spans="1:48" ht="12" customHeight="1"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row>
    <row r="3606" spans="1:48" ht="12" customHeight="1"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row>
    <row r="3607" spans="1:48" ht="12" customHeight="1"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row>
    <row r="3608" spans="1:48" ht="12" customHeight="1"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row>
    <row r="3609" spans="1:48" ht="12" customHeight="1"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row>
    <row r="3610" spans="1:48" ht="12" customHeight="1"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row>
    <row r="3611" spans="1:48" ht="12" customHeight="1"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row>
    <row r="3612" spans="1:48" ht="12" customHeight="1"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row>
    <row r="3613" spans="1:48" ht="12" customHeight="1"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row>
    <row r="3614" spans="1:48" ht="12" customHeight="1"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row>
    <row r="3615" spans="1:48" ht="12" customHeight="1"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row>
    <row r="3616" spans="1:48" ht="12" customHeight="1"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row>
    <row r="3617" spans="1:48" ht="12" customHeight="1"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row>
    <row r="3618" spans="1:48" ht="12" customHeight="1"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row>
    <row r="3619" spans="1:48" ht="12" customHeight="1"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row>
    <row r="3620" spans="1:48" ht="12" customHeight="1"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row>
    <row r="3621" spans="1:48" ht="12" customHeight="1"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row>
    <row r="3622" spans="1:48" ht="12" customHeight="1"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row>
    <row r="3623" spans="1:48" ht="12" customHeight="1"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row>
    <row r="3624" spans="1:48" ht="12" customHeight="1"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row>
    <row r="3625" spans="1:48" ht="12" customHeight="1"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row>
    <row r="3626" spans="1:48" ht="12" customHeight="1"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row>
    <row r="3627" spans="1:48" ht="12" customHeight="1"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row>
    <row r="3628" spans="1:48" ht="12" customHeight="1"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row>
    <row r="3629" spans="1:48" ht="12" customHeight="1"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row>
    <row r="3630" spans="1:48" ht="12" customHeight="1"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row>
    <row r="3631" spans="1:48" ht="12" customHeight="1"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row>
    <row r="3632" spans="1:48" ht="12" customHeight="1"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row>
    <row r="3633" spans="1:48" ht="12" customHeight="1"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row>
    <row r="3634" spans="1:48" ht="12" customHeight="1"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row>
    <row r="3635" spans="1:48" ht="12" customHeight="1"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row>
    <row r="3636" spans="1:48" ht="12" customHeight="1"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row>
    <row r="3637" spans="1:48" ht="12" customHeight="1"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row>
    <row r="3638" spans="1:48" ht="12" customHeight="1"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row>
    <row r="3639" spans="1:48" ht="12" customHeight="1"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row>
    <row r="3640" spans="1:48" ht="12" customHeight="1"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row>
    <row r="3641" spans="1:48" ht="12" customHeight="1"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row>
    <row r="3642" spans="1:48" ht="12" customHeight="1"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row>
    <row r="3643" spans="1:48" ht="12" customHeight="1"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row>
    <row r="3644" spans="1:48" ht="12" customHeight="1"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row>
    <row r="3645" spans="1:48" ht="12" customHeight="1"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row>
    <row r="3646" spans="1:48" ht="12" customHeight="1"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row>
    <row r="3647" spans="1:48" ht="12" customHeight="1"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row>
    <row r="3648" spans="1:48" ht="12" customHeight="1"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row>
    <row r="3649" spans="1:48" ht="12" customHeight="1"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row>
    <row r="3650" spans="1:48" ht="12" customHeight="1"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row>
    <row r="3651" spans="1:48" ht="12" customHeight="1"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row>
    <row r="3652" spans="1:48" ht="12" customHeight="1"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row>
    <row r="3653" spans="1:48" ht="12" customHeight="1"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row>
    <row r="3654" spans="1:48" ht="12" customHeight="1"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row>
    <row r="3655" spans="1:48" ht="12" customHeight="1"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row>
    <row r="3656" spans="1:48" ht="12" customHeight="1"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row>
    <row r="3657" spans="1:48" ht="12" customHeight="1"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row>
    <row r="3658" spans="1:48" ht="12" customHeight="1"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row>
    <row r="3659" spans="1:48" ht="12" customHeight="1"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row>
    <row r="3660" spans="1:48" ht="12" customHeight="1"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row>
    <row r="3661" spans="1:48" ht="12" customHeight="1"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row>
    <row r="3662" spans="1:48" ht="12" customHeight="1"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row>
    <row r="3663" spans="1:48" ht="12" customHeight="1"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row>
    <row r="3664" spans="1:48" ht="12" customHeight="1"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row>
    <row r="3665" spans="1:48" ht="12" customHeight="1"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row>
    <row r="3666" spans="1:48" ht="12" customHeight="1"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row>
    <row r="3667" spans="1:48" ht="12" customHeight="1"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row>
    <row r="3668" spans="1:48" ht="12" customHeight="1"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row>
    <row r="3669" spans="1:48" ht="12" customHeight="1"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row>
    <row r="3670" spans="1:48" ht="12" customHeight="1"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row>
    <row r="3671" spans="1:48" ht="12" customHeight="1"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row>
    <row r="3672" spans="1:48" ht="12" customHeight="1"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row>
    <row r="3673" spans="1:48" ht="12" customHeight="1"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row>
    <row r="3674" spans="1:48" ht="12" customHeight="1"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row>
    <row r="3675" spans="1:48" ht="12" customHeight="1"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row>
    <row r="3676" spans="1:48" ht="12" customHeight="1"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row>
    <row r="3677" spans="1:48" ht="12" customHeight="1"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row>
    <row r="3678" spans="1:48" ht="12" customHeight="1"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row>
    <row r="3679" spans="1:48" ht="12" customHeight="1"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row>
    <row r="3680" spans="1:48" ht="12" customHeight="1"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row>
    <row r="3681" spans="1:48" ht="12" customHeight="1"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row>
    <row r="3682" spans="1:48" ht="12" customHeight="1"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row>
    <row r="3683" spans="1:48" ht="12" customHeight="1"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row>
    <row r="3684" spans="1:48" ht="12" customHeight="1"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row>
    <row r="3685" spans="1:48" ht="12" customHeight="1"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row>
    <row r="3686" spans="1:48" ht="12" customHeight="1"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row>
    <row r="3687" spans="1:48" ht="12" customHeight="1"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row>
    <row r="3688" spans="1:48" ht="12" customHeight="1"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row>
    <row r="3689" spans="1:48" ht="12" customHeight="1"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row>
    <row r="3690" spans="1:48" ht="12" customHeight="1"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row>
    <row r="3691" spans="1:48" ht="12" customHeight="1"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row>
    <row r="3692" spans="1:48" ht="12" customHeight="1"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row>
    <row r="3693" spans="1:48" ht="12" customHeight="1"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row>
    <row r="3694" spans="1:48" ht="12" customHeight="1"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row>
    <row r="3695" spans="1:48" ht="12" customHeight="1"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row>
    <row r="3696" spans="1:48" ht="12" customHeight="1"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row>
    <row r="3697" spans="1:48" ht="12" customHeight="1"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row>
    <row r="3698" spans="1:48" ht="12" customHeight="1"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row>
    <row r="3699" spans="1:48" ht="12" customHeight="1"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row>
    <row r="3700" spans="1:48" ht="12" customHeight="1"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row>
    <row r="3701" spans="1:48" ht="12" customHeight="1"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row>
    <row r="3702" spans="1:48" ht="12" customHeight="1"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row>
    <row r="3703" spans="1:48" ht="12" customHeight="1"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row>
    <row r="3704" spans="1:48" ht="12" customHeight="1"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row>
    <row r="3705" spans="1:48" ht="12" customHeight="1"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row>
    <row r="3706" spans="1:48" ht="12" customHeight="1"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row>
    <row r="3707" spans="1:48" ht="12" customHeight="1"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row>
    <row r="3708" spans="1:48" ht="12" customHeight="1"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row>
    <row r="3709" spans="1:48" ht="12" customHeight="1"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row>
    <row r="3710" spans="1:48" ht="12" customHeight="1"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row>
    <row r="3711" spans="1:48" ht="12" customHeight="1"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row>
    <row r="3712" spans="1:48" ht="12" customHeight="1"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row>
    <row r="3713" spans="1:48" ht="12" customHeight="1"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row>
    <row r="3714" spans="1:48" ht="12" customHeight="1"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row>
    <row r="3715" spans="1:48" ht="12" customHeight="1"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row>
    <row r="3716" spans="1:48" ht="12" customHeight="1"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row>
    <row r="3717" spans="1:48" ht="12" customHeight="1"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row>
    <row r="3718" spans="1:48" ht="12" customHeight="1"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row>
    <row r="3719" spans="1:48" ht="12" customHeight="1"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row>
    <row r="3720" spans="1:48" ht="12" customHeight="1"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row>
    <row r="3721" spans="1:48" ht="12" customHeight="1"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row>
    <row r="3722" spans="1:48" ht="12" customHeight="1"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row>
    <row r="3723" spans="1:48" ht="12" customHeight="1"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row>
    <row r="3724" spans="1:48" ht="12" customHeight="1"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row>
    <row r="3725" spans="1:48" ht="12" customHeight="1"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row>
    <row r="3726" spans="1:48" ht="12" customHeight="1"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row>
    <row r="3727" spans="1:48" ht="12" customHeight="1"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row>
    <row r="3728" spans="1:48" ht="12" customHeight="1"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row>
    <row r="3729" spans="1:48" ht="12" customHeight="1"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row>
    <row r="3730" spans="1:48" ht="12" customHeight="1"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row>
    <row r="3731" spans="1:48" ht="12" customHeight="1"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row>
    <row r="3732" spans="1:48" ht="12" customHeight="1"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row>
    <row r="3733" spans="1:48" ht="12" customHeight="1"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row>
    <row r="3734" spans="1:48" ht="12" customHeight="1"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row>
    <row r="3735" spans="1:48" ht="12" customHeight="1"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row>
    <row r="3736" spans="1:48" ht="12" customHeight="1"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row>
    <row r="3737" spans="1:48" ht="12" customHeight="1"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row>
    <row r="3738" spans="1:48" ht="12" customHeight="1"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row>
    <row r="3739" spans="1:48" ht="12" customHeight="1"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row>
    <row r="3740" spans="1:48" ht="12" customHeight="1"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row>
    <row r="3741" spans="1:48" ht="12" customHeight="1"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row>
    <row r="3742" spans="1:48" ht="12" customHeight="1"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row>
    <row r="3743" spans="1:48" ht="12" customHeight="1"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row>
    <row r="3744" spans="1:48" ht="12" customHeight="1"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row>
    <row r="3745" spans="1:48" ht="12" customHeight="1"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row>
    <row r="3746" spans="1:48" ht="12" customHeight="1"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row>
    <row r="3747" spans="1:48" ht="12" customHeight="1"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row>
    <row r="3748" spans="1:48" ht="12" customHeight="1"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row>
    <row r="3749" spans="1:48" ht="12" customHeight="1"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row>
    <row r="3750" spans="1:48" ht="12" customHeight="1"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row>
    <row r="3751" spans="1:48" ht="12" customHeight="1"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row>
    <row r="3752" spans="1:48" ht="12" customHeight="1"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row>
    <row r="3753" spans="1:48" ht="12" customHeight="1"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row>
    <row r="3754" spans="1:48" ht="12" customHeight="1"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row>
    <row r="3755" spans="1:48" ht="12" customHeight="1"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row>
    <row r="3756" spans="1:48" ht="12" customHeight="1"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row>
    <row r="3757" spans="1:48" ht="12" customHeight="1"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row>
    <row r="3758" spans="1:48" ht="12" customHeight="1"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row>
    <row r="3759" spans="1:48" ht="12" customHeight="1"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row>
    <row r="3760" spans="1:48" ht="12" customHeight="1"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row>
    <row r="3761" spans="1:48" ht="12" customHeight="1"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row>
    <row r="3762" spans="1:48" ht="12" customHeight="1"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row>
    <row r="3763" spans="1:48" ht="12" customHeight="1"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row>
    <row r="3764" spans="1:48" ht="12" customHeight="1"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row>
    <row r="3765" spans="1:48" ht="12" customHeight="1"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row>
    <row r="3766" spans="1:48" ht="12" customHeight="1"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row>
    <row r="3767" spans="1:48" ht="12" customHeight="1"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row>
    <row r="3768" spans="1:48" ht="12" customHeight="1"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row>
    <row r="3769" spans="1:48" ht="12" customHeight="1"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row>
    <row r="3770" spans="1:48" ht="12" customHeight="1"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row>
    <row r="3771" spans="1:48" ht="12" customHeight="1"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row>
    <row r="3772" spans="1:48" ht="12" customHeight="1"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row>
    <row r="3773" spans="1:48" ht="12" customHeight="1"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row>
    <row r="3774" spans="1:48" ht="12" customHeight="1"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row>
    <row r="3775" spans="1:48" ht="12" customHeight="1"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row>
    <row r="3776" spans="1:48" ht="12" customHeight="1"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row>
    <row r="3777" spans="1:48" ht="12" customHeight="1"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row>
    <row r="3778" spans="1:48" ht="12" customHeight="1"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row>
    <row r="3779" spans="1:48" ht="12" customHeight="1"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row>
    <row r="3780" spans="1:48" ht="12" customHeight="1"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row>
    <row r="3781" spans="1:48" ht="12" customHeight="1"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row>
    <row r="3782" spans="1:48" ht="12" customHeight="1"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row>
    <row r="3783" spans="1:48" ht="12" customHeight="1"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row>
    <row r="3784" spans="1:48" ht="12" customHeight="1"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row>
    <row r="3785" spans="1:48" ht="12" customHeight="1"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row>
    <row r="3786" spans="1:48" ht="12" customHeight="1"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row>
    <row r="3787" spans="1:48" ht="12" customHeight="1"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row>
    <row r="3788" spans="1:48" ht="12" customHeight="1"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row>
    <row r="3789" spans="1:48" ht="12" customHeight="1"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row>
    <row r="3790" spans="1:48" ht="12" customHeight="1"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row>
    <row r="3791" spans="1:48" ht="12" customHeight="1"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row>
    <row r="3792" spans="1:48" ht="12" customHeight="1"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row>
    <row r="3793" spans="1:48" ht="12" customHeight="1"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row>
    <row r="3794" spans="1:48" ht="12" customHeight="1"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row>
    <row r="3795" spans="1:48" ht="12" customHeight="1"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row>
    <row r="3796" spans="1:48" ht="12" customHeight="1"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row>
    <row r="3797" spans="1:48" ht="12" customHeight="1"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row>
    <row r="3798" spans="1:48" ht="12" customHeight="1"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row>
    <row r="3799" spans="1:48" ht="12" customHeight="1"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row>
    <row r="3800" spans="1:48" ht="12" customHeight="1"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row>
    <row r="3801" spans="1:48" ht="12" customHeight="1"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row>
    <row r="3802" spans="1:48" ht="12" customHeight="1"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row>
    <row r="3803" spans="1:48" ht="12" customHeight="1"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row>
    <row r="3804" spans="1:48" ht="12" customHeight="1"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row>
    <row r="3805" spans="1:48" ht="12" customHeight="1"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row>
    <row r="3806" spans="1:48" ht="12" customHeight="1"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row>
    <row r="3807" spans="1:48" ht="12" customHeight="1"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row>
    <row r="3808" spans="1:48" ht="12" customHeight="1"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row>
    <row r="3809" spans="1:48" ht="12" customHeight="1"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row>
    <row r="3810" spans="1:48" ht="12" customHeight="1"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row>
    <row r="3811" spans="1:48" ht="12" customHeight="1"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row>
    <row r="3812" spans="1:48" ht="12" customHeight="1"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row>
    <row r="3813" spans="1:48" ht="12" customHeight="1"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row>
    <row r="3814" spans="1:48" ht="12" customHeight="1"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row>
    <row r="3815" spans="1:48" ht="12" customHeight="1"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row>
    <row r="3816" spans="1:48" ht="12" customHeight="1"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row>
    <row r="3817" spans="1:48" ht="12" customHeight="1"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row>
    <row r="3818" spans="1:48" ht="12" customHeight="1"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row>
    <row r="3819" spans="1:48" ht="12" customHeight="1"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row>
    <row r="3820" spans="1:48" ht="12" customHeight="1"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row>
    <row r="3821" spans="1:48" ht="12" customHeight="1"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row>
    <row r="3822" spans="1:48" ht="12" customHeight="1"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row>
    <row r="3823" spans="1:48" ht="12" customHeight="1"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row>
    <row r="3824" spans="1:48" ht="12" customHeight="1"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row>
    <row r="3825" spans="1:48" ht="12" customHeight="1"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row>
    <row r="3826" spans="1:48" ht="12" customHeight="1"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row>
    <row r="3827" spans="1:48" ht="12" customHeight="1"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row>
    <row r="3828" spans="1:48" ht="12" customHeight="1"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row>
    <row r="3829" spans="1:48" ht="12" customHeight="1"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row>
    <row r="3830" spans="1:48" ht="12" customHeight="1"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row>
    <row r="3831" spans="1:48" ht="12" customHeight="1"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row>
    <row r="3832" spans="1:48" ht="12" customHeight="1"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row>
    <row r="3833" spans="1:48" ht="12" customHeight="1"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row>
    <row r="3834" spans="1:48" ht="12" customHeight="1"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row>
    <row r="3835" spans="1:48" ht="12" customHeight="1"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row>
    <row r="3836" spans="1:48" ht="12" customHeight="1"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row>
    <row r="3837" spans="1:48" ht="12" customHeight="1"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row>
    <row r="3838" spans="1:48" ht="12" customHeight="1"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row>
    <row r="3839" spans="1:48" ht="12" customHeight="1"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row>
    <row r="3840" spans="1:48" ht="12" customHeight="1"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row>
    <row r="3841" spans="1:48" ht="12" customHeight="1"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row>
    <row r="3842" spans="1:48" ht="12" customHeight="1"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row>
    <row r="3843" spans="1:48" ht="12" customHeight="1"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row>
    <row r="3844" spans="1:48" ht="12" customHeight="1"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row>
    <row r="3845" spans="1:48" ht="12" customHeight="1"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row>
    <row r="3846" spans="1:48" ht="12" customHeight="1"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row>
    <row r="3847" spans="1:48" ht="12" customHeight="1"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row>
    <row r="3848" spans="1:48" ht="12" customHeight="1"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row>
    <row r="3849" spans="1:48" ht="12" customHeight="1"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row>
    <row r="3850" spans="1:48" ht="12" customHeight="1"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row>
    <row r="3851" spans="1:48" ht="12" customHeight="1"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row>
    <row r="3852" spans="1:48" ht="12" customHeight="1"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row>
    <row r="3853" spans="1:48" ht="12" customHeight="1"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row>
    <row r="3854" spans="1:48" ht="12" customHeight="1"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row>
    <row r="3855" spans="1:48" ht="12" customHeight="1"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row>
    <row r="3856" spans="1:48" ht="12" customHeight="1"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row>
    <row r="3857" spans="1:48" ht="12" customHeight="1"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row>
    <row r="3858" spans="1:48" ht="12" customHeight="1"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row>
    <row r="3859" spans="1:48" ht="12" customHeight="1"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row>
    <row r="3860" spans="1:48" ht="12" customHeight="1"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row>
    <row r="3861" spans="1:48" ht="12" customHeight="1"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row>
    <row r="3862" spans="1:48" ht="12" customHeight="1"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row>
    <row r="3863" spans="1:48" ht="12" customHeight="1"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row>
    <row r="3864" spans="1:48" ht="12" customHeight="1"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row>
    <row r="3865" spans="1:48" ht="12" customHeight="1"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row>
    <row r="3866" spans="1:48" ht="12" customHeight="1"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row>
    <row r="3867" spans="1:48" ht="12" customHeight="1"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row>
    <row r="3868" spans="1:48" ht="12" customHeight="1"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row>
    <row r="3869" spans="1:48" ht="12" customHeight="1"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row>
    <row r="3870" spans="1:48" ht="12" customHeight="1"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row>
    <row r="3871" spans="1:48" ht="12" customHeight="1"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row>
    <row r="3872" spans="1:48" ht="12" customHeight="1"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row>
    <row r="3873" spans="1:48" ht="12" customHeight="1"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row>
    <row r="3874" spans="1:48" ht="12" customHeight="1"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row>
    <row r="3875" spans="1:48" ht="12" customHeight="1"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row>
    <row r="3876" spans="1:48" ht="12" customHeight="1"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row>
    <row r="3877" spans="1:48" ht="12" customHeight="1"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row>
    <row r="3878" spans="1:48" ht="12" customHeight="1"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row>
    <row r="3879" spans="1:48" ht="12" customHeight="1"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row>
    <row r="3880" spans="1:48" ht="12" customHeight="1"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row>
    <row r="3881" spans="1:48" ht="12" customHeight="1"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row>
    <row r="3882" spans="1:48" ht="12" customHeight="1"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row>
    <row r="3883" spans="1:48" ht="12" customHeight="1"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row>
    <row r="3884" spans="1:48" ht="12" customHeight="1"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row>
    <row r="3885" spans="1:48" ht="12" customHeight="1"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row>
    <row r="3886" spans="1:48" ht="12" customHeight="1"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row>
    <row r="3887" spans="1:48" ht="12" customHeight="1"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row>
    <row r="3888" spans="1:48" ht="12" customHeight="1"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row>
    <row r="3889" spans="1:48" ht="12" customHeight="1"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row>
    <row r="3890" spans="1:48" ht="12" customHeight="1"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row>
    <row r="3891" spans="1:48" ht="12" customHeight="1"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row>
    <row r="3892" spans="1:48" ht="12" customHeight="1"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row>
    <row r="3893" spans="1:48" ht="12" customHeight="1"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row>
    <row r="3894" spans="1:48" ht="12" customHeight="1"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row>
    <row r="3895" spans="1:48" ht="12" customHeight="1"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row>
    <row r="3896" spans="1:48" ht="12" customHeight="1"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row>
    <row r="3897" spans="1:48" ht="12" customHeight="1"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row>
    <row r="3898" spans="1:48" ht="12" customHeight="1"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row>
    <row r="3899" spans="1:48" ht="12" customHeight="1"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row>
    <row r="3900" spans="1:48" ht="12" customHeight="1"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row>
    <row r="3901" spans="1:48" ht="12" customHeight="1"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row>
    <row r="3902" spans="1:48" ht="12" customHeight="1"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row>
    <row r="3903" spans="1:48" ht="12" customHeight="1"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row>
    <row r="3904" spans="1:48" ht="12" customHeight="1"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row>
    <row r="3905" spans="1:48" ht="12" customHeight="1"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row>
    <row r="3906" spans="1:48" ht="12" customHeight="1"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row>
    <row r="3907" spans="1:48" ht="12" customHeight="1"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row>
    <row r="3908" spans="1:48" ht="12" customHeight="1"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row>
    <row r="3909" spans="1:48" ht="12" customHeight="1"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row>
    <row r="3910" spans="1:48" ht="12" customHeight="1"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row>
    <row r="3911" spans="1:48" ht="12" customHeight="1"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row>
    <row r="3912" spans="1:48" ht="12" customHeight="1"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row>
    <row r="3913" spans="1:48" ht="12" customHeight="1"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row>
    <row r="3914" spans="1:48" ht="12" customHeight="1"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row>
    <row r="3915" spans="1:48" ht="12" customHeight="1"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row>
    <row r="3916" spans="1:48" ht="12" customHeight="1"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row>
    <row r="3917" spans="1:48" ht="12" customHeight="1"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row>
    <row r="3918" spans="1:48" ht="12" customHeight="1"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row>
    <row r="3919" spans="1:48" ht="12" customHeight="1"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row>
    <row r="3920" spans="1:48" ht="12" customHeight="1"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row>
    <row r="3921" spans="1:48" ht="12" customHeight="1"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row>
    <row r="3922" spans="1:48" ht="12" customHeight="1"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row>
    <row r="3923" spans="1:48" ht="12" customHeight="1"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row>
    <row r="3924" spans="1:48" ht="12" customHeight="1"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c r="AQ3924"/>
      <c r="AR3924"/>
      <c r="AS3924"/>
      <c r="AT3924"/>
      <c r="AU3924"/>
      <c r="AV3924"/>
    </row>
    <row r="3925" spans="1:48" ht="12" customHeight="1"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c r="AQ3925"/>
      <c r="AR3925"/>
      <c r="AS3925"/>
      <c r="AT3925"/>
      <c r="AU3925"/>
      <c r="AV3925"/>
    </row>
    <row r="3926" spans="1:48" ht="12" customHeight="1"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c r="AR3926"/>
      <c r="AS3926"/>
      <c r="AT3926"/>
      <c r="AU3926"/>
      <c r="AV3926"/>
    </row>
    <row r="3927" spans="1:48" ht="12" customHeight="1"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c r="AR3927"/>
      <c r="AS3927"/>
      <c r="AT3927"/>
      <c r="AU3927"/>
      <c r="AV3927"/>
    </row>
    <row r="3928" spans="1:48" ht="12" customHeight="1"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c r="AR3928"/>
      <c r="AS3928"/>
      <c r="AT3928"/>
      <c r="AU3928"/>
      <c r="AV3928"/>
    </row>
    <row r="3929" spans="1:48" ht="12" customHeight="1"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row>
    <row r="3930" spans="1:48" ht="12" customHeight="1"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row>
    <row r="3931" spans="1:48" ht="12" customHeight="1"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row>
    <row r="3932" spans="1:48" ht="12" customHeight="1"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row>
    <row r="3933" spans="1:48" ht="12" customHeight="1"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row>
    <row r="3934" spans="1:48" ht="12" customHeight="1"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row>
    <row r="3935" spans="1:48" ht="12" customHeight="1"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c r="AR3935"/>
      <c r="AS3935"/>
      <c r="AT3935"/>
      <c r="AU3935"/>
      <c r="AV3935"/>
    </row>
    <row r="3936" spans="1:48" ht="12" customHeight="1"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c r="AR3936"/>
      <c r="AS3936"/>
      <c r="AT3936"/>
      <c r="AU3936"/>
      <c r="AV3936"/>
    </row>
    <row r="3937" spans="1:48" ht="12" customHeight="1"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c r="AR3937"/>
      <c r="AS3937"/>
      <c r="AT3937"/>
      <c r="AU3937"/>
      <c r="AV3937"/>
    </row>
    <row r="3938" spans="1:48" ht="12" customHeight="1"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c r="AQ3938"/>
      <c r="AR3938"/>
      <c r="AS3938"/>
      <c r="AT3938"/>
      <c r="AU3938"/>
      <c r="AV3938"/>
    </row>
    <row r="3939" spans="1:48" ht="12" customHeight="1"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c r="AQ3939"/>
      <c r="AR3939"/>
      <c r="AS3939"/>
      <c r="AT3939"/>
      <c r="AU3939"/>
      <c r="AV3939"/>
    </row>
    <row r="3940" spans="1:48" ht="12" customHeight="1"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c r="AQ3940"/>
      <c r="AR3940"/>
      <c r="AS3940"/>
      <c r="AT3940"/>
      <c r="AU3940"/>
      <c r="AV3940"/>
    </row>
    <row r="3941" spans="1:48" ht="12" customHeight="1"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c r="AQ3941"/>
      <c r="AR3941"/>
      <c r="AS3941"/>
      <c r="AT3941"/>
      <c r="AU3941"/>
      <c r="AV3941"/>
    </row>
    <row r="3942" spans="1:48" ht="12" customHeight="1"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c r="AQ3942"/>
      <c r="AR3942"/>
      <c r="AS3942"/>
      <c r="AT3942"/>
      <c r="AU3942"/>
      <c r="AV3942"/>
    </row>
    <row r="3943" spans="1:48" ht="12" customHeight="1"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c r="AQ3943"/>
      <c r="AR3943"/>
      <c r="AS3943"/>
      <c r="AT3943"/>
      <c r="AU3943"/>
      <c r="AV3943"/>
    </row>
    <row r="3944" spans="1:48" ht="12" customHeight="1"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row>
    <row r="3945" spans="1:48" ht="12" customHeight="1"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row>
    <row r="3946" spans="1:48" ht="12" customHeight="1"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c r="AR3946"/>
      <c r="AS3946"/>
      <c r="AT3946"/>
      <c r="AU3946"/>
      <c r="AV3946"/>
    </row>
    <row r="3947" spans="1:48" ht="12" customHeight="1"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row>
    <row r="3948" spans="1:48" ht="12" customHeight="1"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row>
    <row r="3949" spans="1:48" ht="12" customHeight="1"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row>
    <row r="3950" spans="1:48" ht="12" customHeight="1"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c r="AR3950"/>
      <c r="AS3950"/>
      <c r="AT3950"/>
      <c r="AU3950"/>
      <c r="AV3950"/>
    </row>
    <row r="3951" spans="1:48" ht="12" customHeight="1"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row>
    <row r="3952" spans="1:48" ht="12" customHeight="1"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row>
    <row r="3953" spans="1:48" ht="12" customHeight="1"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c r="AR3953"/>
      <c r="AS3953"/>
      <c r="AT3953"/>
      <c r="AU3953"/>
      <c r="AV3953"/>
    </row>
    <row r="3954" spans="1:48" ht="12" customHeight="1"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row>
    <row r="3955" spans="1:48" ht="12" customHeight="1"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row>
    <row r="3956" spans="1:48" ht="12" customHeight="1"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row>
    <row r="3957" spans="1:48" ht="12" customHeight="1"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row>
    <row r="3958" spans="1:48" ht="12" customHeight="1"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row>
    <row r="3959" spans="1:48" ht="12" customHeight="1"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row>
    <row r="3960" spans="1:48" ht="12" customHeight="1"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row>
    <row r="3961" spans="1:48" ht="12" customHeight="1"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row>
    <row r="3962" spans="1:48" ht="12" customHeight="1"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c r="AR3962"/>
      <c r="AS3962"/>
      <c r="AT3962"/>
      <c r="AU3962"/>
      <c r="AV3962"/>
    </row>
    <row r="3963" spans="1:48" ht="12" customHeight="1"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row>
    <row r="3964" spans="1:48" ht="12" customHeight="1"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row>
    <row r="3965" spans="1:48" ht="12" customHeight="1"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c r="AQ3965"/>
      <c r="AR3965"/>
      <c r="AS3965"/>
      <c r="AT3965"/>
      <c r="AU3965"/>
      <c r="AV3965"/>
    </row>
    <row r="3966" spans="1:48" ht="12" customHeight="1"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c r="AQ3966"/>
      <c r="AR3966"/>
      <c r="AS3966"/>
      <c r="AT3966"/>
      <c r="AU3966"/>
      <c r="AV3966"/>
    </row>
    <row r="3967" spans="1:48" ht="12" customHeight="1"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c r="AQ3967"/>
      <c r="AR3967"/>
      <c r="AS3967"/>
      <c r="AT3967"/>
      <c r="AU3967"/>
      <c r="AV3967"/>
    </row>
    <row r="3968" spans="1:48" ht="12" customHeight="1"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c r="AQ3968"/>
      <c r="AR3968"/>
      <c r="AS3968"/>
      <c r="AT3968"/>
      <c r="AU3968"/>
      <c r="AV3968"/>
    </row>
    <row r="3969" spans="1:48" ht="12" customHeight="1"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c r="AQ3969"/>
      <c r="AR3969"/>
      <c r="AS3969"/>
      <c r="AT3969"/>
      <c r="AU3969"/>
      <c r="AV3969"/>
    </row>
    <row r="3970" spans="1:48" ht="12" customHeight="1"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c r="AR3970"/>
      <c r="AS3970"/>
      <c r="AT3970"/>
      <c r="AU3970"/>
      <c r="AV3970"/>
    </row>
    <row r="3971" spans="1:48" ht="12" customHeight="1"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row>
    <row r="3972" spans="1:48" ht="12" customHeight="1"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c r="AR3972"/>
      <c r="AS3972"/>
      <c r="AT3972"/>
      <c r="AU3972"/>
      <c r="AV3972"/>
    </row>
    <row r="3973" spans="1:48" ht="12" customHeight="1"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row>
    <row r="3974" spans="1:48" ht="12" customHeight="1"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row>
    <row r="3975" spans="1:48" ht="12" customHeight="1"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row>
    <row r="3976" spans="1:48" ht="12" customHeight="1"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c r="AR3976"/>
      <c r="AS3976"/>
      <c r="AT3976"/>
      <c r="AU3976"/>
      <c r="AV3976"/>
    </row>
    <row r="3977" spans="1:48" ht="12" customHeight="1"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c r="AR3977"/>
      <c r="AS3977"/>
      <c r="AT3977"/>
      <c r="AU3977"/>
      <c r="AV3977"/>
    </row>
    <row r="3978" spans="1:48" ht="12" customHeight="1"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c r="AR3978"/>
      <c r="AS3978"/>
      <c r="AT3978"/>
      <c r="AU3978"/>
      <c r="AV3978"/>
    </row>
    <row r="3979" spans="1:48" ht="12" customHeight="1"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c r="AQ3979"/>
      <c r="AR3979"/>
      <c r="AS3979"/>
      <c r="AT3979"/>
      <c r="AU3979"/>
      <c r="AV3979"/>
    </row>
    <row r="3980" spans="1:48" ht="12" customHeight="1"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c r="AQ3980"/>
      <c r="AR3980"/>
      <c r="AS3980"/>
      <c r="AT3980"/>
      <c r="AU3980"/>
      <c r="AV3980"/>
    </row>
    <row r="3981" spans="1:48" ht="12" customHeight="1"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c r="AQ3981"/>
      <c r="AR3981"/>
      <c r="AS3981"/>
      <c r="AT3981"/>
      <c r="AU3981"/>
      <c r="AV3981"/>
    </row>
    <row r="3982" spans="1:48" ht="12" customHeight="1"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c r="AQ3982"/>
      <c r="AR3982"/>
      <c r="AS3982"/>
      <c r="AT3982"/>
      <c r="AU3982"/>
      <c r="AV3982"/>
    </row>
    <row r="3983" spans="1:48" ht="12" customHeight="1"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c r="AQ3983"/>
      <c r="AR3983"/>
      <c r="AS3983"/>
      <c r="AT3983"/>
      <c r="AU3983"/>
      <c r="AV3983"/>
    </row>
    <row r="3984" spans="1:48" ht="12" customHeight="1"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c r="AQ3984"/>
      <c r="AR3984"/>
      <c r="AS3984"/>
      <c r="AT3984"/>
      <c r="AU3984"/>
      <c r="AV3984"/>
    </row>
    <row r="3985" spans="1:48" ht="12" customHeight="1"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c r="AR3985"/>
      <c r="AS3985"/>
      <c r="AT3985"/>
      <c r="AU3985"/>
      <c r="AV3985"/>
    </row>
    <row r="3986" spans="1:48" ht="12" customHeight="1"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c r="AR3986"/>
      <c r="AS3986"/>
      <c r="AT3986"/>
      <c r="AU3986"/>
      <c r="AV3986"/>
    </row>
    <row r="3987" spans="1:48" ht="12" customHeight="1"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c r="AR3987"/>
      <c r="AS3987"/>
      <c r="AT3987"/>
      <c r="AU3987"/>
      <c r="AV3987"/>
    </row>
    <row r="3988" spans="1:48" ht="12" customHeight="1"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row>
    <row r="3989" spans="1:48" ht="12" customHeight="1"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row>
    <row r="3990" spans="1:48" ht="12" customHeight="1"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row>
    <row r="3991" spans="1:48" ht="12" customHeight="1"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row>
    <row r="3992" spans="1:48" ht="12" customHeight="1"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c r="AR3992"/>
      <c r="AS3992"/>
      <c r="AT3992"/>
      <c r="AU3992"/>
      <c r="AV3992"/>
    </row>
    <row r="3993" spans="1:48" ht="12" customHeight="1"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row>
    <row r="3994" spans="1:48" ht="12" customHeight="1"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row>
    <row r="3995" spans="1:48" ht="12" customHeight="1"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c r="AR3995"/>
      <c r="AS3995"/>
      <c r="AT3995"/>
      <c r="AU3995"/>
      <c r="AV3995"/>
    </row>
    <row r="3996" spans="1:48" ht="12" customHeight="1"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row>
    <row r="3997" spans="1:48" ht="12" customHeight="1"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row>
    <row r="3998" spans="1:48" ht="12" customHeight="1"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row>
    <row r="3999" spans="1:48" ht="12" customHeight="1"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row>
    <row r="4000" spans="1:48" ht="12" customHeight="1"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row>
    <row r="4001" spans="1:48" ht="12" customHeight="1"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row>
    <row r="4002" spans="1:48" ht="12" customHeight="1"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row>
    <row r="4003" spans="1:48" ht="12" customHeight="1"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row>
    <row r="4004" spans="1:48" ht="12" customHeight="1"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row>
    <row r="4005" spans="1:48" ht="12" customHeight="1"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row>
    <row r="4006" spans="1:48" ht="12" customHeight="1"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row>
    <row r="4007" spans="1:48" ht="12" customHeight="1"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row>
    <row r="4008" spans="1:48" ht="12" customHeight="1"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row>
    <row r="4009" spans="1:48" ht="12" customHeight="1"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row>
    <row r="4010" spans="1:48" ht="12" customHeight="1"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row>
    <row r="4011" spans="1:48" ht="12" customHeight="1"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row>
    <row r="4012" spans="1:48" ht="12" customHeight="1"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row>
    <row r="4013" spans="1:48" ht="12" customHeight="1"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row>
    <row r="4014" spans="1:48" ht="12" customHeight="1"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row>
    <row r="4015" spans="1:48" ht="12" customHeight="1"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row>
    <row r="4016" spans="1:48" ht="12" customHeight="1"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row>
    <row r="4017" spans="1:48" ht="12" customHeight="1"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row>
    <row r="4018" spans="1:48" ht="12" customHeight="1"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row>
    <row r="4019" spans="1:48" ht="12" customHeight="1"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row>
    <row r="4020" spans="1:48" ht="12" customHeight="1"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row>
    <row r="4021" spans="1:48" ht="12" customHeight="1"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row>
    <row r="4022" spans="1:48" ht="12" customHeight="1"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c r="AQ4022"/>
      <c r="AR4022"/>
      <c r="AS4022"/>
      <c r="AT4022"/>
      <c r="AU4022"/>
      <c r="AV4022"/>
    </row>
    <row r="4023" spans="1:48" ht="12" customHeight="1"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c r="AQ4023"/>
      <c r="AR4023"/>
      <c r="AS4023"/>
      <c r="AT4023"/>
      <c r="AU4023"/>
      <c r="AV4023"/>
    </row>
    <row r="4024" spans="1:48" ht="12" customHeight="1"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c r="AQ4024"/>
      <c r="AR4024"/>
      <c r="AS4024"/>
      <c r="AT4024"/>
      <c r="AU4024"/>
      <c r="AV4024"/>
    </row>
    <row r="4025" spans="1:48" ht="12" customHeight="1"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row>
    <row r="4026" spans="1:48" ht="12" customHeight="1"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row>
    <row r="4027" spans="1:48" ht="12" customHeight="1"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row>
    <row r="4028" spans="1:48" ht="12" customHeight="1"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row>
    <row r="4029" spans="1:48" ht="12" customHeight="1"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row>
    <row r="4030" spans="1:48" ht="12" customHeight="1"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row>
    <row r="4031" spans="1:48" ht="12" customHeight="1"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row>
    <row r="4032" spans="1:48" ht="12" customHeight="1"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row>
    <row r="4033" spans="1:48" ht="12" customHeight="1"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c r="AR4033"/>
      <c r="AS4033"/>
      <c r="AT4033"/>
      <c r="AU4033"/>
      <c r="AV4033"/>
    </row>
    <row r="4034" spans="1:48" ht="12" customHeight="1"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row>
    <row r="4035" spans="1:48" ht="12" customHeight="1"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c r="AQ4035"/>
      <c r="AR4035"/>
      <c r="AS4035"/>
      <c r="AT4035"/>
      <c r="AU4035"/>
      <c r="AV4035"/>
    </row>
    <row r="4036" spans="1:48" ht="12" customHeight="1"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c r="AQ4036"/>
      <c r="AR4036"/>
      <c r="AS4036"/>
      <c r="AT4036"/>
      <c r="AU4036"/>
      <c r="AV4036"/>
    </row>
    <row r="4037" spans="1:48" ht="12" customHeight="1"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c r="AQ4037"/>
      <c r="AR4037"/>
      <c r="AS4037"/>
      <c r="AT4037"/>
      <c r="AU4037"/>
      <c r="AV4037"/>
    </row>
    <row r="4038" spans="1:48" ht="12" customHeight="1"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c r="AQ4038"/>
      <c r="AR4038"/>
      <c r="AS4038"/>
      <c r="AT4038"/>
      <c r="AU4038"/>
      <c r="AV4038"/>
    </row>
    <row r="4039" spans="1:48" ht="12" customHeight="1"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c r="AQ4039"/>
      <c r="AR4039"/>
      <c r="AS4039"/>
      <c r="AT4039"/>
      <c r="AU4039"/>
      <c r="AV4039"/>
    </row>
    <row r="4040" spans="1:48" ht="12" customHeight="1"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row>
    <row r="4041" spans="1:48" ht="12" customHeight="1"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row>
    <row r="4042" spans="1:48" ht="12" customHeight="1"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row>
    <row r="4043" spans="1:48" ht="12" customHeight="1"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row>
    <row r="4044" spans="1:48" ht="12" customHeight="1"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row>
    <row r="4045" spans="1:48" ht="12" customHeight="1"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row>
    <row r="4046" spans="1:48" ht="12" customHeight="1"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row>
    <row r="4047" spans="1:48" ht="12" customHeight="1"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c r="AR4047"/>
      <c r="AS4047"/>
      <c r="AT4047"/>
      <c r="AU4047"/>
      <c r="AV4047"/>
    </row>
    <row r="4048" spans="1:48" ht="12" customHeight="1"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row>
    <row r="4049" spans="1:48" ht="12" customHeight="1"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row>
    <row r="4050" spans="1:48" ht="12" customHeight="1"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c r="AQ4050"/>
      <c r="AR4050"/>
      <c r="AS4050"/>
      <c r="AT4050"/>
      <c r="AU4050"/>
      <c r="AV4050"/>
    </row>
    <row r="4051" spans="1:48" ht="12" customHeight="1"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c r="AQ4051"/>
      <c r="AR4051"/>
      <c r="AS4051"/>
      <c r="AT4051"/>
      <c r="AU4051"/>
      <c r="AV4051"/>
    </row>
    <row r="4052" spans="1:48" ht="12" customHeight="1"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c r="AQ4052"/>
      <c r="AR4052"/>
      <c r="AS4052"/>
      <c r="AT4052"/>
      <c r="AU4052"/>
      <c r="AV4052"/>
    </row>
    <row r="4053" spans="1:48" ht="12" customHeight="1"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c r="AQ4053"/>
      <c r="AR4053"/>
      <c r="AS4053"/>
      <c r="AT4053"/>
      <c r="AU4053"/>
      <c r="AV4053"/>
    </row>
    <row r="4054" spans="1:48" ht="12" customHeight="1"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c r="AQ4054"/>
      <c r="AR4054"/>
      <c r="AS4054"/>
      <c r="AT4054"/>
      <c r="AU4054"/>
      <c r="AV4054"/>
    </row>
    <row r="4055" spans="1:48" ht="12" customHeight="1"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row>
    <row r="4056" spans="1:48" ht="12" customHeight="1"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row>
    <row r="4057" spans="1:48" ht="12" customHeight="1"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row>
    <row r="4058" spans="1:48" ht="12" customHeight="1"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row>
    <row r="4059" spans="1:48" ht="12" customHeight="1"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row>
    <row r="4060" spans="1:48" ht="12" customHeight="1"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row>
    <row r="4061" spans="1:48" ht="12" customHeight="1"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row>
    <row r="4062" spans="1:48" ht="12" customHeight="1"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row>
    <row r="4063" spans="1:48" ht="12" customHeight="1"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row>
    <row r="4064" spans="1:48" ht="12" customHeight="1"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row>
    <row r="4065" spans="1:48" ht="12" customHeight="1"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row>
    <row r="4066" spans="1:48" ht="12" customHeight="1"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row>
    <row r="4067" spans="1:48" ht="12" customHeight="1"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row>
    <row r="4068" spans="1:48" ht="12" customHeight="1"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row>
    <row r="4069" spans="1:48" ht="12" customHeight="1"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row>
    <row r="4070" spans="1:48" ht="12" customHeight="1"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row>
    <row r="4071" spans="1:48" ht="12" customHeight="1"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row>
    <row r="4072" spans="1:48" ht="12" customHeight="1"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row>
    <row r="4073" spans="1:48" ht="12" customHeight="1"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row>
    <row r="4074" spans="1:48" ht="12" customHeight="1"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row>
    <row r="4075" spans="1:48" ht="12" customHeight="1"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row>
    <row r="4076" spans="1:48" ht="12" customHeight="1"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row>
    <row r="4077" spans="1:48" ht="12" customHeight="1"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row>
    <row r="4078" spans="1:48" ht="12" customHeight="1"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row>
    <row r="4079" spans="1:48" ht="12" customHeight="1"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row>
    <row r="4080" spans="1:48" ht="12" customHeight="1"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row>
    <row r="4081" spans="1:48" ht="12" customHeight="1"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row>
    <row r="4082" spans="1:48" ht="12" customHeight="1"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row>
    <row r="4083" spans="1:48" ht="12" customHeight="1"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row>
    <row r="4084" spans="1:48" ht="12" customHeight="1"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row>
    <row r="4085" spans="1:48" ht="12" customHeight="1"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row>
    <row r="4086" spans="1:48" ht="12" customHeight="1"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row>
    <row r="4087" spans="1:48" ht="12" customHeight="1"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row>
    <row r="4088" spans="1:48" ht="12" customHeight="1"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row>
    <row r="4089" spans="1:48" ht="12" customHeight="1"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row>
    <row r="4090" spans="1:48" ht="12" customHeight="1"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row>
    <row r="4091" spans="1:48" ht="12" customHeight="1"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row>
    <row r="4092" spans="1:48" ht="12" customHeight="1"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row>
    <row r="4093" spans="1:48" ht="12" customHeight="1"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row>
    <row r="4094" spans="1:48" ht="12" customHeight="1"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row>
    <row r="4095" spans="1:48" ht="12" customHeight="1"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row>
    <row r="4096" spans="1:48" ht="12" customHeight="1"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row>
    <row r="4097" spans="1:48" ht="12" customHeight="1"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row>
    <row r="4098" spans="1:48" ht="12" customHeight="1"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row>
    <row r="4099" spans="1:48" ht="12" customHeight="1"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row>
    <row r="4100" spans="1:48" ht="12" customHeight="1"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row>
    <row r="4101" spans="1:48" ht="12" customHeight="1"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row>
    <row r="4102" spans="1:48" ht="12" customHeight="1"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row>
    <row r="4103" spans="1:48" ht="12" customHeight="1"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row>
    <row r="4104" spans="1:48" ht="12" customHeight="1"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row>
    <row r="4105" spans="1:48" ht="12" customHeight="1"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row>
    <row r="4106" spans="1:48" ht="12" customHeight="1"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row>
    <row r="4107" spans="1:48" ht="12" customHeight="1"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row>
    <row r="4108" spans="1:48" ht="12" customHeight="1"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row>
    <row r="4109" spans="1:48" ht="12" customHeight="1"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row>
    <row r="4110" spans="1:48" ht="12" customHeight="1"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ht="12" customHeight="1"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ht="12" customHeight="1"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ht="12" customHeight="1"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ht="12" customHeight="1"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ht="12" customHeight="1"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ht="12" customHeight="1"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ht="12" customHeight="1"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ht="12" customHeight="1"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ht="12" customHeight="1"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ht="12" customHeight="1"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ht="12" customHeight="1"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ht="12" customHeight="1"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ht="12" customHeight="1"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ht="12" customHeight="1"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ht="12" customHeight="1"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ht="12" customHeight="1"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ht="12" customHeight="1"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ht="12" customHeight="1"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ht="12" customHeight="1"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ht="12" customHeight="1"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ht="12" customHeight="1"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ht="12" customHeight="1"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ht="12" customHeight="1"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ht="12" customHeight="1"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ht="12" customHeight="1"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ht="12" customHeight="1"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ht="12" customHeight="1"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ht="12" customHeight="1"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ht="12" customHeight="1"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ht="12" customHeight="1"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ht="12" customHeight="1"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ht="12" customHeight="1"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ht="12" customHeight="1"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ht="12" customHeight="1"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ht="12" customHeight="1"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ht="12" customHeight="1"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ht="12" customHeight="1"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ht="12" customHeight="1"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ht="12" customHeight="1"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ht="12" customHeight="1"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ht="12" customHeight="1"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ht="12" customHeight="1"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ht="12" customHeight="1"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ht="12" customHeight="1"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ht="12" customHeight="1"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ht="12" customHeight="1"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ht="12" customHeight="1"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ht="12" customHeight="1"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ht="12" customHeight="1"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ht="12" customHeight="1"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ht="12" customHeight="1"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ht="12" customHeight="1"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ht="12" customHeight="1"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ht="12" customHeight="1"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ht="12" customHeight="1"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ht="12" customHeight="1"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ht="12" customHeight="1"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ht="12" customHeight="1"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ht="12" customHeight="1"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ht="12" customHeight="1"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ht="12" customHeight="1"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ht="12" customHeight="1"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ht="12" customHeight="1"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ht="12" customHeight="1"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ht="12" customHeight="1"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ht="12" customHeight="1"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ht="12" customHeight="1"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ht="12" customHeight="1"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ht="12" customHeight="1"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ht="12" customHeight="1"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ht="12" customHeight="1"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ht="12" customHeight="1"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ht="12" customHeight="1"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ht="12" customHeight="1"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ht="12" customHeight="1"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ht="12" customHeight="1"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ht="12" customHeight="1"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ht="12" customHeight="1"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ht="12" customHeight="1"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ht="12" customHeight="1"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ht="12" customHeight="1"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ht="12" customHeight="1"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ht="12" customHeight="1"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ht="12" customHeight="1"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ht="12" customHeight="1"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ht="12" customHeight="1"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ht="12" customHeight="1"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ht="12" customHeight="1"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ht="12" customHeight="1"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ht="12" customHeight="1"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ht="12" customHeight="1"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ht="12" customHeight="1"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ht="12" customHeight="1"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ht="12" customHeight="1"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ht="12" customHeight="1"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ht="12" customHeight="1"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ht="12" customHeight="1"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ht="12" customHeight="1"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ht="12" customHeight="1"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ht="12" customHeight="1"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ht="12" customHeight="1"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ht="12" customHeight="1"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ht="12" customHeight="1"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ht="12" customHeight="1"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ht="12" customHeight="1"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ht="12" customHeight="1"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ht="12" customHeight="1"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ht="12" customHeight="1"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ht="12" customHeight="1"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ht="12" customHeight="1"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ht="12" customHeight="1"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ht="12" customHeight="1"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ht="12" customHeight="1"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ht="12" customHeight="1"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ht="12" customHeight="1"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ht="12" customHeight="1"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ht="12" customHeight="1"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ht="12" customHeight="1"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ht="12" customHeight="1"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ht="12" customHeight="1"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ht="12" customHeight="1"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ht="12" customHeight="1"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ht="12" customHeight="1"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ht="12" customHeight="1"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ht="12" customHeight="1"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ht="12" customHeight="1"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ht="12" customHeight="1"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ht="12" customHeight="1"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ht="12" customHeight="1"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ht="12" customHeight="1"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ht="12" customHeight="1"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ht="12" customHeight="1"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ht="12" customHeight="1"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ht="12" customHeight="1"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ht="12" customHeight="1"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ht="12" customHeight="1"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ht="12" customHeight="1"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ht="12" customHeight="1"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ht="12" customHeight="1"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ht="12" customHeight="1"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ht="12" customHeight="1"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ht="12" customHeight="1"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ht="12" customHeight="1"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ht="12" customHeight="1"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ht="12" customHeight="1"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ht="12" customHeight="1"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ht="12" customHeight="1"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ht="12" customHeight="1"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ht="12" customHeight="1"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ht="12" customHeight="1"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ht="12" customHeight="1"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ht="12" customHeight="1"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ht="12" customHeight="1"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ht="12" customHeight="1"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ht="12" customHeight="1"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ht="12" customHeight="1"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ht="12" customHeight="1"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ht="12" customHeight="1"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ht="12" customHeight="1"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ht="12" customHeight="1"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ht="12" customHeight="1"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ht="12" customHeight="1"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ht="12" customHeight="1"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ht="12" customHeight="1"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ht="12" customHeight="1"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ht="12" customHeight="1"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ht="12" customHeight="1"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ht="12" customHeight="1"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ht="12" customHeight="1"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ht="12" customHeight="1"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ht="12" customHeight="1"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ht="12" customHeight="1"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ht="12" customHeight="1"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ht="12" customHeight="1"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ht="12" customHeight="1"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ht="12" customHeight="1"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ht="12" customHeight="1"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ht="12" customHeight="1"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ht="12" customHeight="1"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ht="12" customHeight="1"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ht="12" customHeight="1"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ht="12" customHeight="1"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ht="12" customHeight="1"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ht="12" customHeight="1"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ht="12" customHeight="1"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ht="12" customHeight="1"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ht="12" customHeight="1"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ht="12" customHeight="1"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ht="12" customHeight="1"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ht="12" customHeight="1"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ht="12" customHeight="1"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ht="12" customHeight="1"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ht="12" customHeight="1"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ht="12" customHeight="1"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ht="12" customHeight="1"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ht="12" customHeight="1"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ht="12" customHeight="1"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ht="12" customHeight="1"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ht="12" customHeight="1"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ht="12" customHeight="1"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ht="12" customHeight="1"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ht="12" customHeight="1"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ht="12" customHeight="1"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ht="12" customHeight="1"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ht="12" customHeight="1"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ht="12" customHeight="1"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ht="12" customHeight="1"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ht="12" customHeight="1"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ht="12" customHeight="1"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ht="12" customHeight="1"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ht="12" customHeight="1"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ht="12" customHeight="1"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ht="12" customHeight="1"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ht="12" customHeight="1"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ht="12" customHeight="1"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ht="12" customHeight="1"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ht="12" customHeight="1"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ht="12" customHeight="1"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ht="12" customHeight="1"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ht="12" customHeight="1"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ht="12" customHeight="1"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ht="12" customHeight="1"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ht="12" customHeight="1"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ht="12" customHeight="1"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ht="12" customHeight="1"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ht="12" customHeight="1"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ht="12" customHeight="1"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ht="12" customHeight="1"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ht="12" customHeight="1"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ht="12" customHeight="1"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ht="12" customHeight="1"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ht="12" customHeight="1"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ht="12" customHeight="1"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ht="12" customHeight="1"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ht="12" customHeight="1"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ht="12" customHeight="1"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ht="12" customHeight="1"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ht="12" customHeight="1"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ht="12" customHeight="1"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ht="12" customHeight="1"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ht="12" customHeight="1"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ht="12" customHeight="1"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ht="12" customHeight="1"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ht="12" customHeight="1"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ht="12" customHeight="1"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ht="12" customHeight="1"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ht="12" customHeight="1"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ht="12" customHeight="1"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ht="12" customHeight="1"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ht="12" customHeight="1"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ht="12" customHeight="1"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ht="12" customHeight="1"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ht="12" customHeight="1"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ht="12" customHeight="1"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ht="12" customHeight="1"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ht="12" customHeight="1"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ht="12" customHeight="1"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ht="12" customHeight="1"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ht="12" customHeight="1"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ht="12" customHeight="1"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ht="12" customHeight="1"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ht="12" customHeight="1"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ht="12" customHeight="1"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ht="12" customHeight="1"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ht="12" customHeight="1"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ht="12" customHeight="1"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ht="12" customHeight="1"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ht="12" customHeight="1"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ht="12" customHeight="1"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ht="12" customHeight="1"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ht="12" customHeight="1"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ht="12" customHeight="1"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ht="12" customHeight="1"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ht="12" customHeight="1"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ht="12" customHeight="1"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ht="12" customHeight="1"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ht="12" customHeight="1"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ht="12" customHeight="1"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ht="12" customHeight="1"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ht="12" customHeight="1"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ht="12" customHeight="1"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ht="12" customHeight="1"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ht="12" customHeight="1"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ht="12" customHeight="1"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ht="12" customHeight="1"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ht="12" customHeight="1"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ht="12" customHeight="1"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ht="12" customHeight="1"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ht="12" customHeight="1"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ht="12" customHeight="1"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ht="12" customHeight="1"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ht="12" customHeight="1"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ht="12" customHeight="1"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ht="12" customHeight="1"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ht="12" customHeight="1"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ht="12" customHeight="1"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ht="12" customHeight="1"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ht="12" customHeight="1"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ht="12" customHeight="1"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ht="12" customHeight="1"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ht="12" customHeight="1"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ht="12" customHeight="1"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ht="12" customHeight="1"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ht="12" customHeight="1"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ht="12" customHeight="1"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ht="12" customHeight="1"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ht="12" customHeight="1"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ht="12" customHeight="1"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ht="12" customHeight="1"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ht="12" customHeight="1"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ht="12" customHeight="1"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ht="12" customHeight="1"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ht="12" customHeight="1"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ht="12" customHeight="1"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ht="12" customHeight="1"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ht="12" customHeight="1"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ht="12" customHeight="1"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ht="12" customHeight="1"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ht="12" customHeight="1"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ht="12" customHeight="1"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ht="12" customHeight="1"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ht="12" customHeight="1"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ht="12" customHeight="1"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ht="12" customHeight="1"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ht="12" customHeight="1"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ht="12" customHeight="1"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ht="12" customHeight="1"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ht="12" customHeight="1"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ht="12" customHeight="1"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ht="12" customHeight="1"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ht="12" customHeight="1"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ht="12" customHeight="1"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ht="12" customHeight="1"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ht="12" customHeight="1"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ht="12" customHeight="1"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ht="12" customHeight="1"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ht="12" customHeight="1"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ht="12" customHeight="1"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ht="12" customHeight="1"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ht="12" customHeight="1"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ht="12" customHeight="1"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ht="12" customHeight="1"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ht="12" customHeight="1"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ht="12" customHeight="1"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ht="12" customHeight="1"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ht="12" customHeight="1"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ht="12" customHeight="1"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ht="12" customHeight="1"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ht="12" customHeight="1"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ht="12" customHeight="1"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ht="12" customHeight="1"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ht="12" customHeight="1"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ht="12" customHeight="1"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ht="12" customHeight="1"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ht="12" customHeight="1"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ht="12" customHeight="1"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ht="12" customHeight="1"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ht="12" customHeight="1"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ht="12" customHeight="1"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ht="12" customHeight="1"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ht="12" customHeight="1"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ht="12" customHeight="1"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ht="12" customHeight="1"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ht="12" customHeight="1"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ht="12" customHeight="1"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ht="12" customHeight="1"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ht="12" customHeight="1"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ht="12" customHeight="1"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ht="12" customHeight="1"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ht="12" customHeight="1"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ht="12" customHeight="1"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ht="12" customHeight="1"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ht="12" customHeight="1"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ht="12" customHeight="1"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ht="12" customHeight="1"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ht="12" customHeight="1"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ht="12" customHeight="1"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ht="12" customHeight="1"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ht="12" customHeight="1"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ht="12" customHeight="1"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ht="12" customHeight="1"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ht="12" customHeight="1"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ht="12" customHeight="1"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ht="12" customHeight="1"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ht="12" customHeight="1"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ht="12" customHeight="1"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ht="12" customHeight="1"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ht="12" customHeight="1"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ht="12" customHeight="1"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ht="12" customHeight="1"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ht="12" customHeight="1"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ht="12" customHeight="1"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ht="12" customHeight="1"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ht="12" customHeight="1"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ht="12" customHeight="1"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ht="12" customHeight="1"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ht="12" customHeight="1"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ht="12" customHeight="1"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ht="12" customHeight="1"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ht="12" customHeight="1"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ht="12" customHeight="1"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ht="12" customHeight="1"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ht="12" customHeight="1"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ht="12" customHeight="1"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ht="12" customHeight="1"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ht="12" customHeight="1"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ht="12" customHeight="1"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ht="12" customHeight="1"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ht="12" customHeight="1"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ht="12" customHeight="1"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ht="12" customHeight="1"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ht="12" customHeight="1"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ht="12" customHeight="1"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ht="12" customHeight="1"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ht="12" customHeight="1"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ht="12" customHeight="1"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ht="12" customHeight="1"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ht="12" customHeight="1"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ht="12" customHeight="1"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ht="12" customHeight="1"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ht="12" customHeight="1"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ht="12" customHeight="1"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ht="12" customHeight="1"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ht="12" customHeight="1"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ht="12" customHeight="1"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ht="12" customHeight="1"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ht="12" customHeight="1"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ht="12" customHeight="1"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ht="12" customHeight="1"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ht="12" customHeight="1"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ht="12" customHeight="1"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ht="12" customHeight="1"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ht="12" customHeight="1"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ht="12" customHeight="1"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ht="12" customHeight="1"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ht="12" customHeight="1"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ht="12" customHeight="1"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ht="12" customHeight="1"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ht="12" customHeight="1"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ht="12" customHeight="1"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ht="12" customHeight="1"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ht="12" customHeight="1"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ht="12" customHeight="1"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ht="12" customHeight="1"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ht="12" customHeight="1"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ht="12" customHeight="1"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ht="12" customHeight="1"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ht="12" customHeight="1"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ht="12" customHeight="1"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ht="12" customHeight="1"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ht="12" customHeight="1"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ht="12" customHeight="1"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ht="12" customHeight="1"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ht="12" customHeight="1"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ht="12" customHeight="1"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ht="12" customHeight="1"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ht="12" customHeight="1"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ht="12" customHeight="1"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ht="12" customHeight="1"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ht="12" customHeight="1"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ht="12" customHeight="1"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ht="12" customHeight="1"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ht="12" customHeight="1"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ht="12" customHeight="1"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ht="12" customHeight="1"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ht="12" customHeight="1"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ht="12" customHeight="1"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ht="12" customHeight="1"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ht="12" customHeight="1"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ht="12" customHeight="1"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ht="12" customHeight="1"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ht="12" customHeight="1"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ht="12" customHeight="1"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ht="12" customHeight="1"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ht="12" customHeight="1"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ht="12" customHeight="1"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ht="12" customHeight="1"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ht="12" customHeight="1"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ht="12" customHeight="1"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ht="12" customHeight="1"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ht="12" customHeight="1"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ht="12" customHeight="1"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ht="12" customHeight="1"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ht="12" customHeight="1"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ht="12" customHeight="1"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ht="12" customHeight="1"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ht="12" customHeight="1"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ht="12" customHeight="1"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ht="12" customHeight="1"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ht="12" customHeight="1"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ht="12" customHeight="1"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ht="12" customHeight="1"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ht="12" customHeight="1"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ht="12" customHeight="1"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ht="12" customHeight="1"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ht="12" customHeight="1"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ht="12" customHeight="1"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ht="12" customHeight="1"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ht="12" customHeight="1"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ht="12" customHeight="1"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ht="12" customHeight="1"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ht="12" customHeight="1"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ht="12" customHeight="1"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ht="12" customHeight="1"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ht="12" customHeight="1"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ht="12" customHeight="1"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ht="12" customHeight="1"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ht="12" customHeight="1"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ht="12" customHeight="1"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ht="12" customHeight="1"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ht="12" customHeight="1"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ht="12" customHeight="1"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ht="12" customHeight="1"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ht="12" customHeight="1"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ht="12" customHeight="1"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ht="12" customHeight="1"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ht="12" customHeight="1"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ht="12" customHeight="1"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ht="12" customHeight="1"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ht="12" customHeight="1"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ht="12" customHeight="1"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ht="12" customHeight="1"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ht="12" customHeight="1"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ht="12" customHeight="1"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ht="12" customHeight="1"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ht="12" customHeight="1"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ht="12" customHeight="1"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ht="12" customHeight="1"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ht="12" customHeight="1"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ht="12" customHeight="1"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ht="12" customHeight="1"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ht="12" customHeight="1"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ht="12" customHeight="1"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ht="12" customHeight="1"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ht="12" customHeight="1"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ht="12" customHeight="1"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ht="12" customHeight="1"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ht="12" customHeight="1"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ht="12" customHeight="1"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ht="12" customHeight="1"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ht="12" customHeight="1"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ht="12" customHeight="1"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ht="12" customHeight="1"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ht="12" customHeight="1"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ht="12" customHeight="1"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ht="12" customHeight="1"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ht="12" customHeight="1"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ht="12" customHeight="1"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ht="12" customHeight="1"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ht="12" customHeight="1"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ht="12" customHeight="1"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ht="12" customHeight="1"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ht="12" customHeight="1"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ht="12" customHeight="1"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ht="12" customHeight="1"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ht="12" customHeight="1"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ht="12" customHeight="1"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ht="12" customHeight="1"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ht="12" customHeight="1"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ht="12" customHeight="1"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ht="12" customHeight="1"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ht="12" customHeight="1"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ht="12" customHeight="1"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ht="12" customHeight="1"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ht="12" customHeight="1"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ht="12" customHeight="1"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ht="12" customHeight="1"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ht="12" customHeight="1"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ht="12" customHeight="1"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ht="12" customHeight="1"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ht="12" customHeight="1"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ht="12" customHeight="1"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ht="12" customHeight="1"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ht="12" customHeight="1"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ht="12" customHeight="1"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ht="12" customHeight="1"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ht="12" customHeight="1"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ht="12" customHeight="1"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ht="12" customHeight="1"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ht="12" customHeight="1"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ht="12" customHeight="1"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ht="12" customHeight="1"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ht="12" customHeight="1"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ht="12" customHeight="1"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ht="12" customHeight="1"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ht="12" customHeight="1"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ht="12" customHeight="1"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ht="12" customHeight="1"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ht="12" customHeight="1"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ht="12" customHeight="1"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ht="12" customHeight="1"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ht="12" customHeight="1"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ht="12" customHeight="1"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ht="12" customHeight="1"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ht="12" customHeight="1"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ht="12" customHeight="1"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ht="12" customHeight="1"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ht="12" customHeight="1"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ht="12" customHeight="1"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ht="12" customHeight="1"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ht="12" customHeight="1"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ht="12" customHeight="1"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ht="12" customHeight="1"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ht="12" customHeight="1"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ht="12" customHeight="1"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ht="12" customHeight="1"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ht="12" customHeight="1"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ht="12" customHeight="1"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ht="12" customHeight="1"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ht="12" customHeight="1"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ht="12" customHeight="1"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ht="12" customHeight="1"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ht="12" customHeight="1"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ht="12" customHeight="1"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ht="12" customHeight="1"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ht="12" customHeight="1"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ht="12" customHeight="1"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ht="12" customHeight="1"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ht="12" customHeight="1"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ht="12" customHeight="1"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ht="12" customHeight="1"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ht="12" customHeight="1"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ht="12" customHeight="1"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ht="12" customHeight="1"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ht="12" customHeight="1"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ht="12" customHeight="1"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ht="12" customHeight="1"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ht="12" customHeight="1"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ht="12" customHeight="1"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ht="12" customHeight="1"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ht="12" customHeight="1"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ht="12" customHeight="1"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ht="12" customHeight="1"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ht="12" customHeight="1"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ht="12" customHeight="1"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ht="12" customHeight="1"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ht="12" customHeight="1"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ht="12" customHeight="1"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ht="12" customHeight="1"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ht="12" customHeight="1"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ht="12" customHeight="1"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ht="12" customHeight="1"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ht="12" customHeight="1"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ht="12" customHeight="1"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ht="12" customHeight="1"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ht="12" customHeight="1"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ht="12" customHeight="1"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ht="12" customHeight="1"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ht="12" customHeight="1"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ht="12" customHeight="1"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ht="12" customHeight="1"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ht="12" customHeight="1"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ht="12" customHeight="1"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ht="12" customHeight="1"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ht="12" customHeight="1"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ht="12" customHeight="1"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ht="12" customHeight="1"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ht="12" customHeight="1"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ht="12" customHeight="1"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ht="12" customHeight="1"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ht="12" customHeight="1"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ht="12" customHeight="1"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ht="12" customHeight="1"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ht="12" customHeight="1"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ht="12" customHeight="1"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ht="12" customHeight="1"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ht="12" customHeight="1"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ht="12" customHeight="1"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ht="12" customHeight="1"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ht="12" customHeight="1"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ht="12" customHeight="1"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ht="12" customHeight="1"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ht="12" customHeight="1"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ht="12" customHeight="1"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ht="12" customHeight="1"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ht="12" customHeight="1"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ht="12" customHeight="1"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ht="12" customHeight="1"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ht="12" customHeight="1"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ht="12" customHeight="1"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ht="12" customHeight="1"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ht="12" customHeight="1"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ht="12" customHeight="1"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ht="12" customHeight="1"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ht="12" customHeight="1"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ht="12" customHeight="1"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ht="12" customHeight="1"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ht="12" customHeight="1"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ht="12" customHeight="1"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ht="12" customHeight="1"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ht="12" customHeight="1"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ht="12" customHeight="1"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ht="12" customHeight="1"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ht="12" customHeight="1"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ht="12" customHeight="1"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ht="12" customHeight="1"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ht="12" customHeight="1"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ht="12" customHeight="1"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ht="12" customHeight="1"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ht="12" customHeight="1"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ht="12" customHeight="1"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ht="12" customHeight="1"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ht="12" customHeight="1"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ht="12" customHeight="1"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ht="12" customHeight="1"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ht="12" customHeight="1"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ht="12" customHeight="1"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ht="12" customHeight="1"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ht="12" customHeight="1"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ht="12" customHeight="1"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ht="12" customHeight="1"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ht="12" customHeight="1"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ht="12" customHeight="1"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ht="12" customHeight="1"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ht="12" customHeight="1"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ht="12" customHeight="1"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ht="12" customHeight="1"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ht="12" customHeight="1"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ht="12" customHeight="1"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ht="12" customHeight="1"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ht="12" customHeight="1"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ht="12" customHeight="1"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ht="12" customHeight="1"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ht="12" customHeight="1"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ht="12" customHeight="1"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ht="12" customHeight="1"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ht="12" customHeight="1"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ht="12" customHeight="1"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ht="12" customHeight="1"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ht="12" customHeight="1"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ht="12" customHeight="1"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ht="12" customHeight="1"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ht="12" customHeight="1"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ht="12" customHeight="1"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ht="12" customHeight="1"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ht="12" customHeight="1"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ht="12" customHeight="1"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ht="12" customHeight="1"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ht="12" customHeight="1"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ht="12" customHeight="1"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ht="12" customHeight="1"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ht="12" customHeight="1"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ht="12" customHeight="1"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ht="12" customHeight="1"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ht="12" customHeight="1"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ht="12" customHeight="1"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ht="12" customHeight="1"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ht="12" customHeight="1"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ht="12" customHeight="1"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ht="12" customHeight="1"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ht="12" customHeight="1"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ht="12" customHeight="1"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ht="12" customHeight="1"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ht="12" customHeight="1"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ht="12" customHeight="1"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ht="12" customHeight="1"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ht="12" customHeight="1"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ht="12" customHeight="1"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ht="12" customHeight="1"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ht="12" customHeight="1"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ht="12" customHeight="1"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ht="12" customHeight="1"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ht="12" customHeight="1"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ht="12" customHeight="1"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ht="12" customHeight="1"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ht="12" customHeight="1"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ht="12" customHeight="1"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ht="12" customHeight="1"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ht="12" customHeight="1"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ht="12" customHeight="1"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ht="12" customHeight="1"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ht="12" customHeight="1"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ht="12" customHeight="1"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ht="12" customHeight="1"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ht="12" customHeight="1"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ht="12" customHeight="1"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ht="12" customHeight="1"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ht="12" customHeight="1"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ht="12" customHeight="1"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ht="12" customHeight="1"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ht="12" customHeight="1"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ht="12" customHeight="1"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ht="12" customHeight="1"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ht="12" customHeight="1"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ht="12" customHeight="1"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ht="12" customHeight="1"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ht="12" customHeight="1"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ht="12" customHeight="1"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ht="12" customHeight="1"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ht="12" customHeight="1"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ht="12" customHeight="1"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ht="12" customHeight="1"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ht="12" customHeight="1"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ht="12" customHeight="1"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ht="12" customHeight="1"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ht="12" customHeight="1"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ht="12" customHeight="1"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ht="12" customHeight="1"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ht="12" customHeight="1"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ht="12" customHeight="1"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ht="12" customHeight="1"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ht="12" customHeight="1"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ht="12" customHeight="1"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ht="12" customHeight="1"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ht="12" customHeight="1"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ht="12" customHeight="1"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ht="12" customHeight="1"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ht="12" customHeight="1"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ht="12" customHeight="1"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ht="12" customHeight="1"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ht="12" customHeight="1"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ht="12" customHeight="1"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ht="12" customHeight="1"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ht="12" customHeight="1"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ht="12" customHeight="1"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ht="12" customHeight="1"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ht="12" customHeight="1"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ht="12" customHeight="1"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ht="12" customHeight="1"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ht="12" customHeight="1"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ht="12" customHeight="1"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ht="12" customHeight="1"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ht="12" customHeight="1"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ht="12" customHeight="1"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ht="12" customHeight="1"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ht="12" customHeight="1"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ht="12" customHeight="1"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ht="12" customHeight="1"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ht="12" customHeight="1"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ht="12" customHeight="1"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ht="12" customHeight="1"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ht="12" customHeight="1"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ht="12" customHeight="1"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ht="12" customHeight="1"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ht="12" customHeight="1"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ht="12" customHeight="1"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ht="12" customHeight="1"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ht="12" customHeight="1"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ht="12" customHeight="1"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ht="12" customHeight="1"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ht="12" customHeight="1"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ht="12" customHeight="1"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ht="12" customHeight="1"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ht="12" customHeight="1"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ht="12" customHeight="1"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ht="12" customHeight="1"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ht="12" customHeight="1"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ht="12" customHeight="1"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ht="12" customHeight="1"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ht="12" customHeight="1"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ht="12" customHeight="1"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ht="12" customHeight="1"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ht="12" customHeight="1"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ht="12" customHeight="1"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ht="12" customHeight="1"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ht="12" customHeight="1"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ht="12" customHeight="1"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ht="12" customHeight="1"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ht="12" customHeight="1"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ht="12" customHeight="1"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ht="12" customHeight="1"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ht="12" customHeight="1"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ht="12" customHeight="1"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ht="12" customHeight="1"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ht="12" customHeight="1"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ht="12" customHeight="1"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ht="12" customHeight="1"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ht="12" customHeight="1"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ht="12" customHeight="1"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ht="12" customHeight="1"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ht="12" customHeight="1"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ht="12" customHeight="1"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ht="12" customHeight="1"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ht="12" customHeight="1"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ht="12" customHeight="1"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ht="12" customHeight="1"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ht="12" customHeight="1"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ht="12" customHeight="1"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ht="12" customHeight="1"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ht="12" customHeight="1"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ht="12" customHeight="1"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ht="12" customHeight="1"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ht="12" customHeight="1"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ht="12" customHeight="1"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ht="12" customHeight="1"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ht="12" customHeight="1"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ht="12" customHeight="1"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ht="12" customHeight="1"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ht="12" customHeight="1"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ht="12" customHeight="1"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ht="12" customHeight="1"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ht="12" customHeight="1"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ht="12" customHeight="1"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ht="12" customHeight="1"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ht="12" customHeight="1"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ht="12" customHeight="1"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ht="12" customHeight="1"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ht="12" customHeight="1"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ht="12" customHeight="1"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ht="12" customHeight="1"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ht="12" customHeight="1"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ht="12" customHeight="1"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ht="12" customHeight="1"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ht="12" customHeight="1"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ht="12" customHeight="1"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ht="12" customHeight="1"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ht="12" customHeight="1"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ht="12" customHeight="1"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ht="12" customHeight="1"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ht="12" customHeight="1"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ht="12" customHeight="1"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ht="12" customHeight="1"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ht="12" customHeight="1"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ht="12" customHeight="1"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ht="12" customHeight="1"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ht="12" customHeight="1"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ht="12" customHeight="1"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ht="12" customHeight="1"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ht="12" customHeight="1"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ht="12" customHeight="1"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ht="12" customHeight="1"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ht="12" customHeight="1"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ht="12" customHeight="1"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ht="12" customHeight="1"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ht="12" customHeight="1"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ht="12" customHeight="1"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ht="12" customHeight="1"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ht="12" customHeight="1"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ht="12" customHeight="1"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ht="12" customHeight="1"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ht="12" customHeight="1"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ht="12" customHeight="1"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ht="12" customHeight="1"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ht="12" customHeight="1"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ht="12" customHeight="1"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ht="12" customHeight="1"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ht="12" customHeight="1"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ht="12" customHeight="1"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ht="12" customHeight="1"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ht="12" customHeight="1"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ht="12" customHeight="1"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ht="12" customHeight="1"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ht="12" customHeight="1"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ht="12" customHeight="1"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ht="12" customHeight="1"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ht="12" customHeight="1"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ht="12" customHeight="1"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ht="12" customHeight="1"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ht="12" customHeight="1"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ht="12" customHeight="1"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ht="12" customHeight="1"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ht="12" customHeight="1"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ht="12" customHeight="1"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ht="12" customHeight="1"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ht="12" customHeight="1"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ht="12" customHeight="1"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ht="12" customHeight="1"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ht="12" customHeight="1"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ht="12" customHeight="1"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ht="12" customHeight="1"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ht="12" customHeight="1"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ht="12" customHeight="1"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ht="12" customHeight="1"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ht="12" customHeight="1"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ht="12" customHeight="1"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ht="12" customHeight="1"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ht="12" customHeight="1"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ht="12" customHeight="1"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ht="12" customHeight="1"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ht="12" customHeight="1"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ht="12" customHeight="1"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ht="12" customHeight="1"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ht="12" customHeight="1"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ht="12" customHeight="1"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ht="12" customHeight="1"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ht="12" customHeight="1"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ht="12" customHeight="1"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ht="12" customHeight="1"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ht="12" customHeight="1"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ht="12" customHeight="1"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ht="12" customHeight="1"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ht="12" customHeight="1"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ht="12" customHeight="1"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ht="12" customHeight="1"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ht="12" customHeight="1"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ht="12" customHeight="1"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ht="12" customHeight="1"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ht="12" customHeight="1"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ht="12" customHeight="1"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ht="12" customHeight="1"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ht="12" customHeight="1"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ht="12" customHeight="1"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ht="12" customHeight="1"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ht="12" customHeight="1"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ht="12" customHeight="1"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ht="12" customHeight="1"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ht="12" customHeight="1"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ht="12" customHeight="1"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ht="12" customHeight="1"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ht="12" customHeight="1"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ht="12" customHeight="1"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ht="12" customHeight="1"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ht="12" customHeight="1"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ht="12" customHeight="1"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ht="12" customHeight="1"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ht="12" customHeight="1"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ht="12" customHeight="1"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ht="12" customHeight="1"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ht="12" customHeight="1"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ht="12" customHeight="1"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ht="12" customHeight="1"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ht="12" customHeight="1"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ht="12" customHeight="1"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ht="12" customHeight="1"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ht="12" customHeight="1"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ht="12" customHeight="1"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ht="12" customHeight="1"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ht="12" customHeight="1"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ht="12" customHeight="1"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ht="12" customHeight="1"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ht="12" customHeight="1"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ht="12" customHeight="1"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ht="12" customHeight="1"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ht="12" customHeight="1"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ht="12" customHeight="1"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ht="12" customHeight="1"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ht="12" customHeight="1"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ht="12" customHeight="1"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ht="12" customHeight="1"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ht="12" customHeight="1"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ht="12" customHeight="1"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ht="12" customHeight="1"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ht="12" customHeight="1"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ht="12" customHeight="1"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ht="12" customHeight="1"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ht="12" customHeight="1"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ht="12" customHeight="1"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ht="12" customHeight="1"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ht="12" customHeight="1"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ht="12" customHeight="1"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ht="12" customHeight="1"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ht="12" customHeight="1"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ht="12" customHeight="1"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ht="12" customHeight="1"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ht="12" customHeight="1"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ht="12" customHeight="1"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ht="12" customHeight="1"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ht="12" customHeight="1"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ht="12" customHeight="1"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ht="12" customHeight="1"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ht="12" customHeight="1"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ht="12" customHeight="1"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ht="12" customHeight="1"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ht="12" customHeight="1"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ht="12" customHeight="1"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ht="12" customHeight="1"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ht="12" customHeight="1"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ht="12" customHeight="1"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ht="12" customHeight="1"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ht="12" customHeight="1"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ht="12" customHeight="1"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ht="12" customHeight="1"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ht="12" customHeight="1"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ht="12" customHeight="1"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ht="12" customHeight="1"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ht="12" customHeight="1"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ht="12" customHeight="1"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ht="12" customHeight="1"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ht="12" customHeight="1"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ht="12" customHeight="1"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ht="12" customHeight="1"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ht="12" customHeight="1"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ht="12" customHeight="1"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ht="12" customHeight="1"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ht="12" customHeight="1"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ht="12" customHeight="1"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ht="12" customHeight="1"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ht="12" customHeight="1"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c r="AQ5188"/>
      <c r="AR5188"/>
      <c r="AS5188"/>
      <c r="AT5188"/>
      <c r="AU5188"/>
      <c r="AV5188"/>
    </row>
    <row r="5189" spans="1:48" ht="12" customHeight="1"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c r="AQ5189"/>
      <c r="AR5189"/>
      <c r="AS5189"/>
      <c r="AT5189"/>
      <c r="AU5189"/>
      <c r="AV5189"/>
    </row>
    <row r="5190" spans="1:48" ht="12" customHeight="1"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c r="AQ5190"/>
      <c r="AR5190"/>
      <c r="AS5190"/>
      <c r="AT5190"/>
      <c r="AU5190"/>
      <c r="AV5190"/>
    </row>
    <row r="5191" spans="1:48" ht="12" customHeight="1"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c r="AQ5191"/>
      <c r="AR5191"/>
      <c r="AS5191"/>
      <c r="AT5191"/>
      <c r="AU5191"/>
      <c r="AV5191"/>
    </row>
    <row r="5192" spans="1:48" ht="12" customHeight="1"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c r="AQ5192"/>
      <c r="AR5192"/>
      <c r="AS5192"/>
      <c r="AT5192"/>
      <c r="AU5192"/>
      <c r="AV5192"/>
    </row>
    <row r="5193" spans="1:48" ht="12" customHeight="1"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c r="AQ5193"/>
      <c r="AR5193"/>
      <c r="AS5193"/>
      <c r="AT5193"/>
      <c r="AU5193"/>
      <c r="AV5193"/>
    </row>
    <row r="5194" spans="1:48" ht="12" customHeight="1"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c r="AQ5194"/>
      <c r="AR5194"/>
      <c r="AS5194"/>
      <c r="AT5194"/>
      <c r="AU5194"/>
      <c r="AV5194"/>
    </row>
    <row r="5195" spans="1:48" ht="12" customHeight="1"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c r="AQ5195"/>
      <c r="AR5195"/>
      <c r="AS5195"/>
      <c r="AT5195"/>
      <c r="AU5195"/>
      <c r="AV5195"/>
    </row>
    <row r="5196" spans="1:48" ht="12" customHeight="1"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c r="AQ5196"/>
      <c r="AR5196"/>
      <c r="AS5196"/>
      <c r="AT5196"/>
      <c r="AU5196"/>
      <c r="AV5196"/>
    </row>
    <row r="5197" spans="1:48" ht="12" customHeight="1"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c r="AQ5197"/>
      <c r="AR5197"/>
      <c r="AS5197"/>
      <c r="AT5197"/>
      <c r="AU5197"/>
      <c r="AV5197"/>
    </row>
    <row r="5198" spans="1:48" ht="12" customHeight="1"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c r="AQ5198"/>
      <c r="AR5198"/>
      <c r="AS5198"/>
      <c r="AT5198"/>
      <c r="AU5198"/>
      <c r="AV5198"/>
    </row>
    <row r="5199" spans="1:48" ht="12" customHeight="1"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c r="AQ5199"/>
      <c r="AR5199"/>
      <c r="AS5199"/>
      <c r="AT5199"/>
      <c r="AU5199"/>
      <c r="AV5199"/>
    </row>
    <row r="5200" spans="1:48" ht="12" customHeight="1"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c r="AQ5200"/>
      <c r="AR5200"/>
      <c r="AS5200"/>
      <c r="AT5200"/>
      <c r="AU5200"/>
      <c r="AV5200"/>
    </row>
    <row r="5201" spans="1:48" ht="12" customHeight="1"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c r="AQ5201"/>
      <c r="AR5201"/>
      <c r="AS5201"/>
      <c r="AT5201"/>
      <c r="AU5201"/>
      <c r="AV5201"/>
    </row>
    <row r="5202" spans="1:48" ht="12" customHeight="1"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c r="AQ5202"/>
      <c r="AR5202"/>
      <c r="AS5202"/>
      <c r="AT5202"/>
      <c r="AU5202"/>
      <c r="AV5202"/>
    </row>
    <row r="5203" spans="1:48" ht="12" customHeight="1"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c r="AQ5203"/>
      <c r="AR5203"/>
      <c r="AS5203"/>
      <c r="AT5203"/>
      <c r="AU5203"/>
      <c r="AV5203"/>
    </row>
    <row r="5204" spans="1:48" ht="12" customHeight="1"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c r="AQ5204"/>
      <c r="AR5204"/>
      <c r="AS5204"/>
      <c r="AT5204"/>
      <c r="AU5204"/>
      <c r="AV5204"/>
    </row>
    <row r="5205" spans="1:48" ht="12" customHeight="1"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c r="AQ5205"/>
      <c r="AR5205"/>
      <c r="AS5205"/>
      <c r="AT5205"/>
      <c r="AU5205"/>
      <c r="AV5205"/>
    </row>
    <row r="5206" spans="1:48" ht="12" customHeight="1"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c r="AQ5206"/>
      <c r="AR5206"/>
      <c r="AS5206"/>
      <c r="AT5206"/>
      <c r="AU5206"/>
      <c r="AV5206"/>
    </row>
    <row r="5207" spans="1:48" ht="12" customHeight="1"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c r="AQ5207"/>
      <c r="AR5207"/>
      <c r="AS5207"/>
      <c r="AT5207"/>
      <c r="AU5207"/>
      <c r="AV5207"/>
    </row>
    <row r="5208" spans="1:48" ht="12" customHeight="1"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c r="AQ5208"/>
      <c r="AR5208"/>
      <c r="AS5208"/>
      <c r="AT5208"/>
      <c r="AU5208"/>
      <c r="AV5208"/>
    </row>
    <row r="5209" spans="1:48" ht="12" customHeight="1"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c r="AQ5209"/>
      <c r="AR5209"/>
      <c r="AS5209"/>
      <c r="AT5209"/>
      <c r="AU5209"/>
      <c r="AV5209"/>
    </row>
    <row r="5210" spans="1:48" ht="12" customHeight="1"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c r="AQ5210"/>
      <c r="AR5210"/>
      <c r="AS5210"/>
      <c r="AT5210"/>
      <c r="AU5210"/>
      <c r="AV5210"/>
    </row>
    <row r="5211" spans="1:48" ht="12" customHeight="1"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c r="AQ5211"/>
      <c r="AR5211"/>
      <c r="AS5211"/>
      <c r="AT5211"/>
      <c r="AU5211"/>
      <c r="AV5211"/>
    </row>
    <row r="5212" spans="1:48" ht="12" customHeight="1"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c r="AQ5212"/>
      <c r="AR5212"/>
      <c r="AS5212"/>
      <c r="AT5212"/>
      <c r="AU5212"/>
      <c r="AV5212"/>
    </row>
    <row r="5213" spans="1:48" ht="12" customHeight="1"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c r="AQ5213"/>
      <c r="AR5213"/>
      <c r="AS5213"/>
      <c r="AT5213"/>
      <c r="AU5213"/>
      <c r="AV5213"/>
    </row>
    <row r="5214" spans="1:48" ht="12" customHeight="1"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c r="AQ5214"/>
      <c r="AR5214"/>
      <c r="AS5214"/>
      <c r="AT5214"/>
      <c r="AU5214"/>
      <c r="AV5214"/>
    </row>
    <row r="5215" spans="1:48" ht="12" customHeight="1"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c r="AQ5215"/>
      <c r="AR5215"/>
      <c r="AS5215"/>
      <c r="AT5215"/>
      <c r="AU5215"/>
      <c r="AV5215"/>
    </row>
    <row r="5216" spans="1:48" ht="12" customHeight="1"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c r="AQ5216"/>
      <c r="AR5216"/>
      <c r="AS5216"/>
      <c r="AT5216"/>
      <c r="AU5216"/>
      <c r="AV5216"/>
    </row>
    <row r="5217" spans="1:48" ht="12" customHeight="1"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c r="AQ5217"/>
      <c r="AR5217"/>
      <c r="AS5217"/>
      <c r="AT5217"/>
      <c r="AU5217"/>
      <c r="AV5217"/>
    </row>
    <row r="5218" spans="1:48" ht="12" customHeight="1"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c r="AQ5218"/>
      <c r="AR5218"/>
      <c r="AS5218"/>
      <c r="AT5218"/>
      <c r="AU5218"/>
      <c r="AV5218"/>
    </row>
    <row r="5219" spans="1:48" ht="12" customHeight="1"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c r="AQ5219"/>
      <c r="AR5219"/>
      <c r="AS5219"/>
      <c r="AT5219"/>
      <c r="AU5219"/>
      <c r="AV5219"/>
    </row>
    <row r="5220" spans="1:48" ht="12" customHeight="1"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c r="AQ5220"/>
      <c r="AR5220"/>
      <c r="AS5220"/>
      <c r="AT5220"/>
      <c r="AU5220"/>
      <c r="AV5220"/>
    </row>
    <row r="5221" spans="1:48" ht="12" customHeight="1"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c r="AQ5221"/>
      <c r="AR5221"/>
      <c r="AS5221"/>
      <c r="AT5221"/>
      <c r="AU5221"/>
      <c r="AV5221"/>
    </row>
    <row r="5222" spans="1:48" ht="12" customHeight="1"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c r="AQ5222"/>
      <c r="AR5222"/>
      <c r="AS5222"/>
      <c r="AT5222"/>
      <c r="AU5222"/>
      <c r="AV5222"/>
    </row>
    <row r="5223" spans="1:48" ht="12" customHeight="1"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c r="AQ5223"/>
      <c r="AR5223"/>
      <c r="AS5223"/>
      <c r="AT5223"/>
      <c r="AU5223"/>
      <c r="AV5223"/>
    </row>
    <row r="5224" spans="1:48" ht="12" customHeight="1"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c r="AQ5224"/>
      <c r="AR5224"/>
      <c r="AS5224"/>
      <c r="AT5224"/>
      <c r="AU5224"/>
      <c r="AV5224"/>
    </row>
    <row r="5225" spans="1:48" ht="12" customHeight="1"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c r="AQ5225"/>
      <c r="AR5225"/>
      <c r="AS5225"/>
      <c r="AT5225"/>
      <c r="AU5225"/>
      <c r="AV5225"/>
    </row>
    <row r="5226" spans="1:48" ht="12" customHeight="1"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c r="AQ5226"/>
      <c r="AR5226"/>
      <c r="AS5226"/>
      <c r="AT5226"/>
      <c r="AU5226"/>
      <c r="AV5226"/>
    </row>
    <row r="5227" spans="1:48" ht="12" customHeight="1"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c r="AQ5227"/>
      <c r="AR5227"/>
      <c r="AS5227"/>
      <c r="AT5227"/>
      <c r="AU5227"/>
      <c r="AV5227"/>
    </row>
    <row r="5228" spans="1:48" ht="12" customHeight="1"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c r="AQ5228"/>
      <c r="AR5228"/>
      <c r="AS5228"/>
      <c r="AT5228"/>
      <c r="AU5228"/>
      <c r="AV5228"/>
    </row>
    <row r="5229" spans="1:48" ht="12" customHeight="1"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c r="AQ5229"/>
      <c r="AR5229"/>
      <c r="AS5229"/>
      <c r="AT5229"/>
      <c r="AU5229"/>
      <c r="AV5229"/>
    </row>
    <row r="5230" spans="1:48" ht="12" customHeight="1"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c r="AQ5230"/>
      <c r="AR5230"/>
      <c r="AS5230"/>
      <c r="AT5230"/>
      <c r="AU5230"/>
      <c r="AV5230"/>
    </row>
    <row r="5231" spans="1:48" ht="12" customHeight="1"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c r="AQ5231"/>
      <c r="AR5231"/>
      <c r="AS5231"/>
      <c r="AT5231"/>
      <c r="AU5231"/>
      <c r="AV5231"/>
    </row>
    <row r="5232" spans="1:48" ht="12" customHeight="1"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c r="AQ5232"/>
      <c r="AR5232"/>
      <c r="AS5232"/>
      <c r="AT5232"/>
      <c r="AU5232"/>
      <c r="AV5232"/>
    </row>
    <row r="5233" spans="1:48" ht="12" customHeight="1"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c r="AQ5233"/>
      <c r="AR5233"/>
      <c r="AS5233"/>
      <c r="AT5233"/>
      <c r="AU5233"/>
      <c r="AV5233"/>
    </row>
    <row r="5234" spans="1:48" ht="12" customHeight="1"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c r="AQ5234"/>
      <c r="AR5234"/>
      <c r="AS5234"/>
      <c r="AT5234"/>
      <c r="AU5234"/>
      <c r="AV5234"/>
    </row>
    <row r="5235" spans="1:48" ht="12" customHeight="1"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c r="AQ5235"/>
      <c r="AR5235"/>
      <c r="AS5235"/>
      <c r="AT5235"/>
      <c r="AU5235"/>
      <c r="AV5235"/>
    </row>
    <row r="5236" spans="1:48" ht="12" customHeight="1"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c r="AQ5236"/>
      <c r="AR5236"/>
      <c r="AS5236"/>
      <c r="AT5236"/>
      <c r="AU5236"/>
      <c r="AV5236"/>
    </row>
    <row r="5237" spans="1:48" ht="12" customHeight="1"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c r="AQ5237"/>
      <c r="AR5237"/>
      <c r="AS5237"/>
      <c r="AT5237"/>
      <c r="AU5237"/>
      <c r="AV5237"/>
    </row>
    <row r="5238" spans="1:48" ht="12" customHeight="1"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c r="AQ5238"/>
      <c r="AR5238"/>
      <c r="AS5238"/>
      <c r="AT5238"/>
      <c r="AU5238"/>
      <c r="AV5238"/>
    </row>
    <row r="5239" spans="1:48" ht="12" customHeight="1"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c r="AQ5239"/>
      <c r="AR5239"/>
      <c r="AS5239"/>
      <c r="AT5239"/>
      <c r="AU5239"/>
      <c r="AV5239"/>
    </row>
    <row r="5240" spans="1:48" ht="12" customHeight="1"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c r="AQ5240"/>
      <c r="AR5240"/>
      <c r="AS5240"/>
      <c r="AT5240"/>
      <c r="AU5240"/>
      <c r="AV5240"/>
    </row>
    <row r="5241" spans="1:48" ht="12" customHeight="1"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c r="AQ5241"/>
      <c r="AR5241"/>
      <c r="AS5241"/>
      <c r="AT5241"/>
      <c r="AU5241"/>
      <c r="AV5241"/>
    </row>
    <row r="5242" spans="1:48" ht="12" customHeight="1"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c r="AQ5242"/>
      <c r="AR5242"/>
      <c r="AS5242"/>
      <c r="AT5242"/>
      <c r="AU5242"/>
      <c r="AV5242"/>
    </row>
    <row r="5243" spans="1:48" ht="12" customHeight="1"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c r="AQ5243"/>
      <c r="AR5243"/>
      <c r="AS5243"/>
      <c r="AT5243"/>
      <c r="AU5243"/>
      <c r="AV5243"/>
    </row>
    <row r="5244" spans="1:48" ht="12" customHeight="1"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c r="AQ5244"/>
      <c r="AR5244"/>
      <c r="AS5244"/>
      <c r="AT5244"/>
      <c r="AU5244"/>
      <c r="AV5244"/>
    </row>
    <row r="5245" spans="1:48" ht="12" customHeight="1"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c r="AQ5245"/>
      <c r="AR5245"/>
      <c r="AS5245"/>
      <c r="AT5245"/>
      <c r="AU5245"/>
      <c r="AV5245"/>
    </row>
    <row r="5246" spans="1:48" ht="12" customHeight="1"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c r="AQ5246"/>
      <c r="AR5246"/>
      <c r="AS5246"/>
      <c r="AT5246"/>
      <c r="AU5246"/>
      <c r="AV5246"/>
    </row>
    <row r="5247" spans="1:48" ht="12" customHeight="1"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c r="AQ5247"/>
      <c r="AR5247"/>
      <c r="AS5247"/>
      <c r="AT5247"/>
      <c r="AU5247"/>
      <c r="AV5247"/>
    </row>
    <row r="5248" spans="1:48" ht="12" customHeight="1"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c r="AQ5248"/>
      <c r="AR5248"/>
      <c r="AS5248"/>
      <c r="AT5248"/>
      <c r="AU5248"/>
      <c r="AV5248"/>
    </row>
    <row r="5249" spans="1:48" ht="12" customHeight="1"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c r="AQ5249"/>
      <c r="AR5249"/>
      <c r="AS5249"/>
      <c r="AT5249"/>
      <c r="AU5249"/>
      <c r="AV5249"/>
    </row>
    <row r="5250" spans="1:48" ht="12" customHeight="1"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c r="AQ5250"/>
      <c r="AR5250"/>
      <c r="AS5250"/>
      <c r="AT5250"/>
      <c r="AU5250"/>
      <c r="AV5250"/>
    </row>
    <row r="5251" spans="1:48" ht="12" customHeight="1"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c r="AQ5251"/>
      <c r="AR5251"/>
      <c r="AS5251"/>
      <c r="AT5251"/>
      <c r="AU5251"/>
      <c r="AV5251"/>
    </row>
    <row r="5252" spans="1:48" ht="12" customHeight="1"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c r="AQ5252"/>
      <c r="AR5252"/>
      <c r="AS5252"/>
      <c r="AT5252"/>
      <c r="AU5252"/>
      <c r="AV5252"/>
    </row>
    <row r="5253" spans="1:48" ht="12" customHeight="1"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c r="AQ5253"/>
      <c r="AR5253"/>
      <c r="AS5253"/>
      <c r="AT5253"/>
      <c r="AU5253"/>
      <c r="AV5253"/>
    </row>
    <row r="5254" spans="1:48" ht="12" customHeight="1"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c r="AQ5254"/>
      <c r="AR5254"/>
      <c r="AS5254"/>
      <c r="AT5254"/>
      <c r="AU5254"/>
      <c r="AV5254"/>
    </row>
    <row r="5255" spans="1:48" ht="12" customHeight="1"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c r="AQ5255"/>
      <c r="AR5255"/>
      <c r="AS5255"/>
      <c r="AT5255"/>
      <c r="AU5255"/>
      <c r="AV5255"/>
    </row>
    <row r="5256" spans="1:48" ht="12" customHeight="1"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c r="AQ5256"/>
      <c r="AR5256"/>
      <c r="AS5256"/>
      <c r="AT5256"/>
      <c r="AU5256"/>
      <c r="AV5256"/>
    </row>
    <row r="5257" spans="1:48" ht="12" customHeight="1"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c r="AQ5257"/>
      <c r="AR5257"/>
      <c r="AS5257"/>
      <c r="AT5257"/>
      <c r="AU5257"/>
      <c r="AV5257"/>
    </row>
    <row r="5258" spans="1:48" ht="12" customHeight="1"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c r="AQ5258"/>
      <c r="AR5258"/>
      <c r="AS5258"/>
      <c r="AT5258"/>
      <c r="AU5258"/>
      <c r="AV5258"/>
    </row>
    <row r="5259" spans="1:48" ht="12" customHeight="1"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c r="AQ5259"/>
      <c r="AR5259"/>
      <c r="AS5259"/>
      <c r="AT5259"/>
      <c r="AU5259"/>
      <c r="AV5259"/>
    </row>
    <row r="5260" spans="1:48" ht="12" customHeight="1"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c r="AQ5260"/>
      <c r="AR5260"/>
      <c r="AS5260"/>
      <c r="AT5260"/>
      <c r="AU5260"/>
      <c r="AV5260"/>
    </row>
    <row r="5261" spans="1:48" ht="12" customHeight="1"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c r="AQ5261"/>
      <c r="AR5261"/>
      <c r="AS5261"/>
      <c r="AT5261"/>
      <c r="AU5261"/>
      <c r="AV5261"/>
    </row>
    <row r="5262" spans="1:48" ht="12" customHeight="1"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c r="AQ5262"/>
      <c r="AR5262"/>
      <c r="AS5262"/>
      <c r="AT5262"/>
      <c r="AU5262"/>
      <c r="AV5262"/>
    </row>
    <row r="5263" spans="1:48" ht="12" customHeight="1"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c r="AQ5263"/>
      <c r="AR5263"/>
      <c r="AS5263"/>
      <c r="AT5263"/>
      <c r="AU5263"/>
      <c r="AV5263"/>
    </row>
    <row r="5264" spans="1:48" ht="12" customHeight="1"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c r="AQ5264"/>
      <c r="AR5264"/>
      <c r="AS5264"/>
      <c r="AT5264"/>
      <c r="AU5264"/>
      <c r="AV5264"/>
    </row>
    <row r="5265" spans="1:48" ht="12" customHeight="1"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c r="AQ5265"/>
      <c r="AR5265"/>
      <c r="AS5265"/>
      <c r="AT5265"/>
      <c r="AU5265"/>
      <c r="AV5265"/>
    </row>
    <row r="5266" spans="1:48" ht="12" customHeight="1"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c r="AQ5266"/>
      <c r="AR5266"/>
      <c r="AS5266"/>
      <c r="AT5266"/>
      <c r="AU5266"/>
      <c r="AV5266"/>
    </row>
    <row r="5267" spans="1:48" ht="12" customHeight="1"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c r="AQ5267"/>
      <c r="AR5267"/>
      <c r="AS5267"/>
      <c r="AT5267"/>
      <c r="AU5267"/>
      <c r="AV5267"/>
    </row>
    <row r="5268" spans="1:48" ht="12" customHeight="1"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c r="AQ5268"/>
      <c r="AR5268"/>
      <c r="AS5268"/>
      <c r="AT5268"/>
      <c r="AU5268"/>
      <c r="AV5268"/>
    </row>
    <row r="5269" spans="1:48" ht="12" customHeight="1"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c r="AQ5269"/>
      <c r="AR5269"/>
      <c r="AS5269"/>
      <c r="AT5269"/>
      <c r="AU5269"/>
      <c r="AV5269"/>
    </row>
    <row r="5270" spans="1:48" ht="12" customHeight="1"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c r="AQ5270"/>
      <c r="AR5270"/>
      <c r="AS5270"/>
      <c r="AT5270"/>
      <c r="AU5270"/>
      <c r="AV5270"/>
    </row>
    <row r="5271" spans="1:48" ht="12" customHeight="1"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c r="AQ5271"/>
      <c r="AR5271"/>
      <c r="AS5271"/>
      <c r="AT5271"/>
      <c r="AU5271"/>
      <c r="AV5271"/>
    </row>
    <row r="5272" spans="1:48" ht="12" customHeight="1"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c r="AQ5272"/>
      <c r="AR5272"/>
      <c r="AS5272"/>
      <c r="AT5272"/>
      <c r="AU5272"/>
      <c r="AV5272"/>
    </row>
    <row r="5273" spans="1:48" ht="12" customHeight="1"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c r="AQ5273"/>
      <c r="AR5273"/>
      <c r="AS5273"/>
      <c r="AT5273"/>
      <c r="AU5273"/>
      <c r="AV5273"/>
    </row>
    <row r="5274" spans="1:48" ht="12" customHeight="1"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c r="AQ5274"/>
      <c r="AR5274"/>
      <c r="AS5274"/>
      <c r="AT5274"/>
      <c r="AU5274"/>
      <c r="AV5274"/>
    </row>
    <row r="5275" spans="1:48" ht="12" customHeight="1"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c r="AQ5275"/>
      <c r="AR5275"/>
      <c r="AS5275"/>
      <c r="AT5275"/>
      <c r="AU5275"/>
      <c r="AV5275"/>
    </row>
    <row r="5276" spans="1:48" ht="12" customHeight="1"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c r="AQ5276"/>
      <c r="AR5276"/>
      <c r="AS5276"/>
      <c r="AT5276"/>
      <c r="AU5276"/>
      <c r="AV5276"/>
    </row>
    <row r="5277" spans="1:48" ht="12" customHeight="1"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c r="AQ5277"/>
      <c r="AR5277"/>
      <c r="AS5277"/>
      <c r="AT5277"/>
      <c r="AU5277"/>
      <c r="AV5277"/>
    </row>
    <row r="5278" spans="1:48" ht="12" customHeight="1"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c r="AQ5278"/>
      <c r="AR5278"/>
      <c r="AS5278"/>
      <c r="AT5278"/>
      <c r="AU5278"/>
      <c r="AV5278"/>
    </row>
    <row r="5279" spans="1:48" ht="12" customHeight="1"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c r="AQ5279"/>
      <c r="AR5279"/>
      <c r="AS5279"/>
      <c r="AT5279"/>
      <c r="AU5279"/>
      <c r="AV5279"/>
    </row>
    <row r="5280" spans="1:48" ht="12" customHeight="1"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c r="AQ5280"/>
      <c r="AR5280"/>
      <c r="AS5280"/>
      <c r="AT5280"/>
      <c r="AU5280"/>
      <c r="AV5280"/>
    </row>
    <row r="5281" spans="1:48" ht="12" customHeight="1"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c r="AQ5281"/>
      <c r="AR5281"/>
      <c r="AS5281"/>
      <c r="AT5281"/>
      <c r="AU5281"/>
      <c r="AV5281"/>
    </row>
    <row r="5282" spans="1:48" ht="12" customHeight="1"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c r="AQ5282"/>
      <c r="AR5282"/>
      <c r="AS5282"/>
      <c r="AT5282"/>
      <c r="AU5282"/>
      <c r="AV5282"/>
    </row>
    <row r="5283" spans="1:48" ht="12" customHeight="1"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c r="AQ5283"/>
      <c r="AR5283"/>
      <c r="AS5283"/>
      <c r="AT5283"/>
      <c r="AU5283"/>
      <c r="AV5283"/>
    </row>
    <row r="5284" spans="1:48" ht="12" customHeight="1"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c r="AQ5284"/>
      <c r="AR5284"/>
      <c r="AS5284"/>
      <c r="AT5284"/>
      <c r="AU5284"/>
      <c r="AV5284"/>
    </row>
    <row r="5285" spans="1:48" ht="12" customHeight="1"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c r="AQ5285"/>
      <c r="AR5285"/>
      <c r="AS5285"/>
      <c r="AT5285"/>
      <c r="AU5285"/>
      <c r="AV5285"/>
    </row>
    <row r="5286" spans="1:48" ht="12" customHeight="1"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c r="AQ5286"/>
      <c r="AR5286"/>
      <c r="AS5286"/>
      <c r="AT5286"/>
      <c r="AU5286"/>
      <c r="AV5286"/>
    </row>
    <row r="5287" spans="1:48" ht="12" customHeight="1"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c r="AQ5287"/>
      <c r="AR5287"/>
      <c r="AS5287"/>
      <c r="AT5287"/>
      <c r="AU5287"/>
      <c r="AV5287"/>
    </row>
    <row r="5288" spans="1:48" ht="12" customHeight="1"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c r="AQ5288"/>
      <c r="AR5288"/>
      <c r="AS5288"/>
      <c r="AT5288"/>
      <c r="AU5288"/>
      <c r="AV5288"/>
    </row>
    <row r="5289" spans="1:48" ht="12" customHeight="1"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c r="AQ5289"/>
      <c r="AR5289"/>
      <c r="AS5289"/>
      <c r="AT5289"/>
      <c r="AU5289"/>
      <c r="AV5289"/>
    </row>
    <row r="5290" spans="1:48" ht="12" customHeight="1"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c r="AQ5290"/>
      <c r="AR5290"/>
      <c r="AS5290"/>
      <c r="AT5290"/>
      <c r="AU5290"/>
      <c r="AV5290"/>
    </row>
    <row r="5291" spans="1:48" ht="12" customHeight="1"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c r="AQ5291"/>
      <c r="AR5291"/>
      <c r="AS5291"/>
      <c r="AT5291"/>
      <c r="AU5291"/>
      <c r="AV5291"/>
    </row>
    <row r="5292" spans="1:48" ht="12" customHeight="1"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c r="AQ5292"/>
      <c r="AR5292"/>
      <c r="AS5292"/>
      <c r="AT5292"/>
      <c r="AU5292"/>
      <c r="AV5292"/>
    </row>
    <row r="5293" spans="1:48" ht="12" customHeight="1"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c r="AQ5293"/>
      <c r="AR5293"/>
      <c r="AS5293"/>
      <c r="AT5293"/>
      <c r="AU5293"/>
      <c r="AV5293"/>
    </row>
    <row r="5294" spans="1:48" ht="12" customHeight="1"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c r="AQ5294"/>
      <c r="AR5294"/>
      <c r="AS5294"/>
      <c r="AT5294"/>
      <c r="AU5294"/>
      <c r="AV5294"/>
    </row>
    <row r="5295" spans="1:48" ht="12" customHeight="1"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c r="AQ5295"/>
      <c r="AR5295"/>
      <c r="AS5295"/>
      <c r="AT5295"/>
      <c r="AU5295"/>
      <c r="AV5295"/>
    </row>
    <row r="5296" spans="1:48" ht="12" customHeight="1"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c r="AQ5296"/>
      <c r="AR5296"/>
      <c r="AS5296"/>
      <c r="AT5296"/>
      <c r="AU5296"/>
      <c r="AV5296"/>
    </row>
    <row r="5297" spans="1:48" ht="12" customHeight="1"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c r="AQ5297"/>
      <c r="AR5297"/>
      <c r="AS5297"/>
      <c r="AT5297"/>
      <c r="AU5297"/>
      <c r="AV5297"/>
    </row>
    <row r="5298" spans="1:48" ht="12" customHeight="1"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c r="AQ5298"/>
      <c r="AR5298"/>
      <c r="AS5298"/>
      <c r="AT5298"/>
      <c r="AU5298"/>
      <c r="AV5298"/>
    </row>
    <row r="5299" spans="1:48" ht="12" customHeight="1"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c r="AQ5299"/>
      <c r="AR5299"/>
      <c r="AS5299"/>
      <c r="AT5299"/>
      <c r="AU5299"/>
      <c r="AV5299"/>
    </row>
    <row r="5300" spans="1:48" ht="12" customHeight="1"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c r="AQ5300"/>
      <c r="AR5300"/>
      <c r="AS5300"/>
      <c r="AT5300"/>
      <c r="AU5300"/>
      <c r="AV5300"/>
    </row>
    <row r="5301" spans="1:48" ht="12" customHeight="1"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c r="AQ5301"/>
      <c r="AR5301"/>
      <c r="AS5301"/>
      <c r="AT5301"/>
      <c r="AU5301"/>
      <c r="AV5301"/>
    </row>
    <row r="5302" spans="1:48" ht="12" customHeight="1"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c r="AQ5302"/>
      <c r="AR5302"/>
      <c r="AS5302"/>
      <c r="AT5302"/>
      <c r="AU5302"/>
      <c r="AV5302"/>
    </row>
    <row r="5303" spans="1:48" ht="12" customHeight="1"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c r="AQ5303"/>
      <c r="AR5303"/>
      <c r="AS5303"/>
      <c r="AT5303"/>
      <c r="AU5303"/>
      <c r="AV5303"/>
    </row>
    <row r="5304" spans="1:48" ht="12" customHeight="1"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c r="AQ5304"/>
      <c r="AR5304"/>
      <c r="AS5304"/>
      <c r="AT5304"/>
      <c r="AU5304"/>
      <c r="AV5304"/>
    </row>
    <row r="5305" spans="1:48" ht="12" customHeight="1"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c r="AQ5305"/>
      <c r="AR5305"/>
      <c r="AS5305"/>
      <c r="AT5305"/>
      <c r="AU5305"/>
      <c r="AV5305"/>
    </row>
    <row r="5306" spans="1:48" ht="12" customHeight="1"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c r="AQ5306"/>
      <c r="AR5306"/>
      <c r="AS5306"/>
      <c r="AT5306"/>
      <c r="AU5306"/>
      <c r="AV5306"/>
    </row>
    <row r="5307" spans="1:48" ht="12" customHeight="1"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c r="AQ5307"/>
      <c r="AR5307"/>
      <c r="AS5307"/>
      <c r="AT5307"/>
      <c r="AU5307"/>
      <c r="AV5307"/>
    </row>
    <row r="5308" spans="1:48" ht="12" customHeight="1"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c r="AQ5308"/>
      <c r="AR5308"/>
      <c r="AS5308"/>
      <c r="AT5308"/>
      <c r="AU5308"/>
      <c r="AV5308"/>
    </row>
    <row r="5309" spans="1:48" ht="12" customHeight="1"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c r="AQ5309"/>
      <c r="AR5309"/>
      <c r="AS5309"/>
      <c r="AT5309"/>
      <c r="AU5309"/>
      <c r="AV5309"/>
    </row>
    <row r="5310" spans="1:48" ht="12" customHeight="1"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c r="AQ5310"/>
      <c r="AR5310"/>
      <c r="AS5310"/>
      <c r="AT5310"/>
      <c r="AU5310"/>
      <c r="AV5310"/>
    </row>
    <row r="5311" spans="1:48" ht="12" customHeight="1"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c r="AQ5311"/>
      <c r="AR5311"/>
      <c r="AS5311"/>
      <c r="AT5311"/>
      <c r="AU5311"/>
      <c r="AV5311"/>
    </row>
    <row r="5312" spans="1:48" ht="12" customHeight="1"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c r="AQ5312"/>
      <c r="AR5312"/>
      <c r="AS5312"/>
      <c r="AT5312"/>
      <c r="AU5312"/>
      <c r="AV5312"/>
    </row>
    <row r="5313" spans="1:48" ht="12" customHeight="1"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c r="AP5313"/>
      <c r="AQ5313"/>
      <c r="AR5313"/>
      <c r="AS5313"/>
      <c r="AT5313"/>
      <c r="AU5313"/>
      <c r="AV5313"/>
    </row>
    <row r="5314" spans="1:48" ht="12" customHeight="1"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c r="AP5314"/>
      <c r="AQ5314"/>
      <c r="AR5314"/>
      <c r="AS5314"/>
      <c r="AT5314"/>
      <c r="AU5314"/>
      <c r="AV5314"/>
    </row>
    <row r="5315" spans="1:48" ht="12" customHeight="1"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c r="AP5315"/>
      <c r="AQ5315"/>
      <c r="AR5315"/>
      <c r="AS5315"/>
      <c r="AT5315"/>
      <c r="AU5315"/>
      <c r="AV5315"/>
    </row>
    <row r="5316" spans="1:48" ht="12" customHeight="1"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c r="AP5316"/>
      <c r="AQ5316"/>
      <c r="AR5316"/>
      <c r="AS5316"/>
      <c r="AT5316"/>
      <c r="AU5316"/>
      <c r="AV5316"/>
    </row>
    <row r="5317" spans="1:48" ht="12" customHeight="1"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c r="AP5317"/>
      <c r="AQ5317"/>
      <c r="AR5317"/>
      <c r="AS5317"/>
      <c r="AT5317"/>
      <c r="AU5317"/>
      <c r="AV5317"/>
    </row>
    <row r="5318" spans="1:48" ht="12" customHeight="1"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c r="AP5318"/>
      <c r="AQ5318"/>
      <c r="AR5318"/>
      <c r="AS5318"/>
      <c r="AT5318"/>
      <c r="AU5318"/>
      <c r="AV5318"/>
    </row>
    <row r="5319" spans="1:48" ht="12" customHeight="1"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c r="AP5319"/>
      <c r="AQ5319"/>
      <c r="AR5319"/>
      <c r="AS5319"/>
      <c r="AT5319"/>
      <c r="AU5319"/>
      <c r="AV5319"/>
    </row>
    <row r="5320" spans="1:48" ht="12" customHeight="1"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c r="AP5320"/>
      <c r="AQ5320"/>
      <c r="AR5320"/>
      <c r="AS5320"/>
      <c r="AT5320"/>
      <c r="AU5320"/>
      <c r="AV5320"/>
    </row>
    <row r="5321" spans="1:48" ht="12" customHeight="1"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c r="AP5321"/>
      <c r="AQ5321"/>
      <c r="AR5321"/>
      <c r="AS5321"/>
      <c r="AT5321"/>
      <c r="AU5321"/>
      <c r="AV5321"/>
    </row>
    <row r="5322" spans="1:48" ht="12" customHeight="1"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c r="AP5322"/>
      <c r="AQ5322"/>
      <c r="AR5322"/>
      <c r="AS5322"/>
      <c r="AT5322"/>
      <c r="AU5322"/>
      <c r="AV5322"/>
    </row>
    <row r="5323" spans="1:48" ht="12" customHeight="1"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c r="AP5323"/>
      <c r="AQ5323"/>
      <c r="AR5323"/>
      <c r="AS5323"/>
      <c r="AT5323"/>
      <c r="AU5323"/>
      <c r="AV5323"/>
    </row>
    <row r="5324" spans="1:48" ht="12" customHeight="1"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c r="AP5324"/>
      <c r="AQ5324"/>
      <c r="AR5324"/>
      <c r="AS5324"/>
      <c r="AT5324"/>
      <c r="AU5324"/>
      <c r="AV5324"/>
    </row>
    <row r="5325" spans="1:48" ht="12" customHeight="1"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c r="AP5325"/>
      <c r="AQ5325"/>
      <c r="AR5325"/>
      <c r="AS5325"/>
      <c r="AT5325"/>
      <c r="AU5325"/>
      <c r="AV5325"/>
    </row>
    <row r="5326" spans="1:48" ht="12" customHeight="1"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c r="AP5326"/>
      <c r="AQ5326"/>
      <c r="AR5326"/>
      <c r="AS5326"/>
      <c r="AT5326"/>
      <c r="AU5326"/>
      <c r="AV5326"/>
    </row>
    <row r="5327" spans="1:48" ht="12" customHeight="1"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c r="AP5327"/>
      <c r="AQ5327"/>
      <c r="AR5327"/>
      <c r="AS5327"/>
      <c r="AT5327"/>
      <c r="AU5327"/>
      <c r="AV5327"/>
    </row>
    <row r="5328" spans="1:48" ht="12" customHeight="1"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c r="AP5328"/>
      <c r="AQ5328"/>
      <c r="AR5328"/>
      <c r="AS5328"/>
      <c r="AT5328"/>
      <c r="AU5328"/>
      <c r="AV5328"/>
    </row>
    <row r="5329" spans="1:48" ht="12" customHeight="1"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c r="AP5329"/>
      <c r="AQ5329"/>
      <c r="AR5329"/>
      <c r="AS5329"/>
      <c r="AT5329"/>
      <c r="AU5329"/>
      <c r="AV5329"/>
    </row>
    <row r="5330" spans="1:48" ht="12" customHeight="1"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c r="AP5330"/>
      <c r="AQ5330"/>
      <c r="AR5330"/>
      <c r="AS5330"/>
      <c r="AT5330"/>
      <c r="AU5330"/>
      <c r="AV5330"/>
    </row>
    <row r="5331" spans="1:48" ht="12" customHeight="1"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c r="AP5331"/>
      <c r="AQ5331"/>
      <c r="AR5331"/>
      <c r="AS5331"/>
      <c r="AT5331"/>
      <c r="AU5331"/>
      <c r="AV5331"/>
    </row>
    <row r="5332" spans="1:48" ht="12" customHeight="1"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c r="AP5332"/>
      <c r="AQ5332"/>
      <c r="AR5332"/>
      <c r="AS5332"/>
      <c r="AT5332"/>
      <c r="AU5332"/>
      <c r="AV5332"/>
    </row>
    <row r="5333" spans="1:48" ht="12" customHeight="1"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c r="AP5333"/>
      <c r="AQ5333"/>
      <c r="AR5333"/>
      <c r="AS5333"/>
      <c r="AT5333"/>
      <c r="AU5333"/>
      <c r="AV5333"/>
    </row>
    <row r="5334" spans="1:48" ht="12" customHeight="1"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c r="AP5334"/>
      <c r="AQ5334"/>
      <c r="AR5334"/>
      <c r="AS5334"/>
      <c r="AT5334"/>
      <c r="AU5334"/>
      <c r="AV5334"/>
    </row>
    <row r="5335" spans="1:48" ht="12" customHeight="1"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c r="AP5335"/>
      <c r="AQ5335"/>
      <c r="AR5335"/>
      <c r="AS5335"/>
      <c r="AT5335"/>
      <c r="AU5335"/>
      <c r="AV5335"/>
    </row>
    <row r="5336" spans="1:48" ht="12" customHeight="1"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c r="AP5336"/>
      <c r="AQ5336"/>
      <c r="AR5336"/>
      <c r="AS5336"/>
      <c r="AT5336"/>
      <c r="AU5336"/>
      <c r="AV5336"/>
    </row>
    <row r="5337" spans="1:48" ht="12" customHeight="1"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c r="AP5337"/>
      <c r="AQ5337"/>
      <c r="AR5337"/>
      <c r="AS5337"/>
      <c r="AT5337"/>
      <c r="AU5337"/>
      <c r="AV5337"/>
    </row>
    <row r="5338" spans="1:48" ht="12" customHeight="1"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c r="AP5338"/>
      <c r="AQ5338"/>
      <c r="AR5338"/>
      <c r="AS5338"/>
      <c r="AT5338"/>
      <c r="AU5338"/>
      <c r="AV5338"/>
    </row>
    <row r="5339" spans="1:48" ht="12" customHeight="1"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c r="AP5339"/>
      <c r="AQ5339"/>
      <c r="AR5339"/>
      <c r="AS5339"/>
      <c r="AT5339"/>
      <c r="AU5339"/>
      <c r="AV5339"/>
    </row>
    <row r="5340" spans="1:48" ht="12" customHeight="1"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c r="AP5340"/>
      <c r="AQ5340"/>
      <c r="AR5340"/>
      <c r="AS5340"/>
      <c r="AT5340"/>
      <c r="AU5340"/>
      <c r="AV5340"/>
    </row>
    <row r="5341" spans="1:48" ht="12" customHeight="1"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c r="AP5341"/>
      <c r="AQ5341"/>
      <c r="AR5341"/>
      <c r="AS5341"/>
      <c r="AT5341"/>
      <c r="AU5341"/>
      <c r="AV5341"/>
    </row>
    <row r="5342" spans="1:48" ht="12" customHeight="1"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c r="AP5342"/>
      <c r="AQ5342"/>
      <c r="AR5342"/>
      <c r="AS5342"/>
      <c r="AT5342"/>
      <c r="AU5342"/>
      <c r="AV5342"/>
    </row>
    <row r="5343" spans="1:48" ht="12" customHeight="1"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c r="AP5343"/>
      <c r="AQ5343"/>
      <c r="AR5343"/>
      <c r="AS5343"/>
      <c r="AT5343"/>
      <c r="AU5343"/>
      <c r="AV5343"/>
    </row>
    <row r="5344" spans="1:48" ht="12" customHeight="1"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c r="AP5344"/>
      <c r="AQ5344"/>
      <c r="AR5344"/>
      <c r="AS5344"/>
      <c r="AT5344"/>
      <c r="AU5344"/>
      <c r="AV5344"/>
    </row>
    <row r="5345" spans="1:48" ht="12" customHeight="1"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c r="AP5345"/>
      <c r="AQ5345"/>
      <c r="AR5345"/>
      <c r="AS5345"/>
      <c r="AT5345"/>
      <c r="AU5345"/>
      <c r="AV5345"/>
    </row>
    <row r="5346" spans="1:48" ht="12" customHeight="1"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c r="AP5346"/>
      <c r="AQ5346"/>
      <c r="AR5346"/>
      <c r="AS5346"/>
      <c r="AT5346"/>
      <c r="AU5346"/>
      <c r="AV5346"/>
    </row>
    <row r="5347" spans="1:48" ht="12" customHeight="1"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c r="AP5347"/>
      <c r="AQ5347"/>
      <c r="AR5347"/>
      <c r="AS5347"/>
      <c r="AT5347"/>
      <c r="AU5347"/>
      <c r="AV5347"/>
    </row>
    <row r="5348" spans="1:48" ht="12" customHeight="1"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c r="AP5348"/>
      <c r="AQ5348"/>
      <c r="AR5348"/>
      <c r="AS5348"/>
      <c r="AT5348"/>
      <c r="AU5348"/>
      <c r="AV5348"/>
    </row>
    <row r="5349" spans="1:48" ht="12" customHeight="1"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c r="AP5349"/>
      <c r="AQ5349"/>
      <c r="AR5349"/>
      <c r="AS5349"/>
      <c r="AT5349"/>
      <c r="AU5349"/>
      <c r="AV5349"/>
    </row>
    <row r="5350" spans="1:48" ht="12" customHeight="1"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c r="AP5350"/>
      <c r="AQ5350"/>
      <c r="AR5350"/>
      <c r="AS5350"/>
      <c r="AT5350"/>
      <c r="AU5350"/>
      <c r="AV5350"/>
    </row>
    <row r="5351" spans="1:48" ht="12" customHeight="1"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c r="AP5351"/>
      <c r="AQ5351"/>
      <c r="AR5351"/>
      <c r="AS5351"/>
      <c r="AT5351"/>
      <c r="AU5351"/>
      <c r="AV5351"/>
    </row>
    <row r="5352" spans="1:48" ht="12" customHeight="1"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c r="AP5352"/>
      <c r="AQ5352"/>
      <c r="AR5352"/>
      <c r="AS5352"/>
      <c r="AT5352"/>
      <c r="AU5352"/>
      <c r="AV5352"/>
    </row>
    <row r="5353" spans="1:48" ht="12" customHeight="1"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c r="AP5353"/>
      <c r="AQ5353"/>
      <c r="AR5353"/>
      <c r="AS5353"/>
      <c r="AT5353"/>
      <c r="AU5353"/>
      <c r="AV5353"/>
    </row>
    <row r="5354" spans="1:48" ht="12" customHeight="1"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c r="AP5354"/>
      <c r="AQ5354"/>
      <c r="AR5354"/>
      <c r="AS5354"/>
      <c r="AT5354"/>
      <c r="AU5354"/>
      <c r="AV5354"/>
    </row>
    <row r="5355" spans="1:48" ht="12" customHeight="1"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c r="AP5355"/>
      <c r="AQ5355"/>
      <c r="AR5355"/>
      <c r="AS5355"/>
      <c r="AT5355"/>
      <c r="AU5355"/>
      <c r="AV5355"/>
    </row>
    <row r="5356" spans="1:48" ht="12" customHeight="1"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c r="AP5356"/>
      <c r="AQ5356"/>
      <c r="AR5356"/>
      <c r="AS5356"/>
      <c r="AT5356"/>
      <c r="AU5356"/>
      <c r="AV5356"/>
    </row>
    <row r="5357" spans="1:48" ht="12" customHeight="1"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c r="AP5357"/>
      <c r="AQ5357"/>
      <c r="AR5357"/>
      <c r="AS5357"/>
      <c r="AT5357"/>
      <c r="AU5357"/>
      <c r="AV5357"/>
    </row>
    <row r="5358" spans="1:48" ht="12" customHeight="1"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c r="AP5358"/>
      <c r="AQ5358"/>
      <c r="AR5358"/>
      <c r="AS5358"/>
      <c r="AT5358"/>
      <c r="AU5358"/>
      <c r="AV5358"/>
    </row>
    <row r="5359" spans="1:48" ht="12" customHeight="1"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c r="AP5359"/>
      <c r="AQ5359"/>
      <c r="AR5359"/>
      <c r="AS5359"/>
      <c r="AT5359"/>
      <c r="AU5359"/>
      <c r="AV5359"/>
    </row>
    <row r="5360" spans="1:48" ht="12" customHeight="1"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c r="AP5360"/>
      <c r="AQ5360"/>
      <c r="AR5360"/>
      <c r="AS5360"/>
      <c r="AT5360"/>
      <c r="AU5360"/>
      <c r="AV5360"/>
    </row>
    <row r="5361" spans="1:48" ht="12" customHeight="1"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c r="AP5361"/>
      <c r="AQ5361"/>
      <c r="AR5361"/>
      <c r="AS5361"/>
      <c r="AT5361"/>
      <c r="AU5361"/>
      <c r="AV5361"/>
    </row>
    <row r="5362" spans="1:48" ht="12" customHeight="1"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c r="AP5362"/>
      <c r="AQ5362"/>
      <c r="AR5362"/>
      <c r="AS5362"/>
      <c r="AT5362"/>
      <c r="AU5362"/>
      <c r="AV5362"/>
    </row>
    <row r="5363" spans="1:48" ht="12" customHeight="1"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c r="AP5363"/>
      <c r="AQ5363"/>
      <c r="AR5363"/>
      <c r="AS5363"/>
      <c r="AT5363"/>
      <c r="AU5363"/>
      <c r="AV5363"/>
    </row>
    <row r="5364" spans="1:48" ht="12" customHeight="1"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c r="AP5364"/>
      <c r="AQ5364"/>
      <c r="AR5364"/>
      <c r="AS5364"/>
      <c r="AT5364"/>
      <c r="AU5364"/>
      <c r="AV5364"/>
    </row>
    <row r="5365" spans="1:48" ht="12" customHeight="1"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c r="AP5365"/>
      <c r="AQ5365"/>
      <c r="AR5365"/>
      <c r="AS5365"/>
      <c r="AT5365"/>
      <c r="AU5365"/>
      <c r="AV5365"/>
    </row>
    <row r="5366" spans="1:48" ht="12" customHeight="1"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c r="AP5366"/>
      <c r="AQ5366"/>
      <c r="AR5366"/>
      <c r="AS5366"/>
      <c r="AT5366"/>
      <c r="AU5366"/>
      <c r="AV5366"/>
    </row>
    <row r="5367" spans="1:48" ht="12" customHeight="1"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c r="AP5367"/>
      <c r="AQ5367"/>
      <c r="AR5367"/>
      <c r="AS5367"/>
      <c r="AT5367"/>
      <c r="AU5367"/>
      <c r="AV5367"/>
    </row>
    <row r="5368" spans="1:48" ht="12" customHeight="1"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c r="AP5368"/>
      <c r="AQ5368"/>
      <c r="AR5368"/>
      <c r="AS5368"/>
      <c r="AT5368"/>
      <c r="AU5368"/>
      <c r="AV5368"/>
    </row>
    <row r="5369" spans="1:48" ht="12" customHeight="1"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c r="AP5369"/>
      <c r="AQ5369"/>
      <c r="AR5369"/>
      <c r="AS5369"/>
      <c r="AT5369"/>
      <c r="AU5369"/>
      <c r="AV5369"/>
    </row>
    <row r="5370" spans="1:48" ht="12" customHeight="1"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c r="AP5370"/>
      <c r="AQ5370"/>
      <c r="AR5370"/>
      <c r="AS5370"/>
      <c r="AT5370"/>
      <c r="AU5370"/>
      <c r="AV5370"/>
    </row>
    <row r="5371" spans="1:48" ht="12" customHeight="1"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c r="AP5371"/>
      <c r="AQ5371"/>
      <c r="AR5371"/>
      <c r="AS5371"/>
      <c r="AT5371"/>
      <c r="AU5371"/>
      <c r="AV5371"/>
    </row>
    <row r="5372" spans="1:48" ht="12" customHeight="1"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c r="AP5372"/>
      <c r="AQ5372"/>
      <c r="AR5372"/>
      <c r="AS5372"/>
      <c r="AT5372"/>
      <c r="AU5372"/>
      <c r="AV5372"/>
    </row>
    <row r="5373" spans="1:48" ht="12" customHeight="1"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c r="AP5373"/>
      <c r="AQ5373"/>
      <c r="AR5373"/>
      <c r="AS5373"/>
      <c r="AT5373"/>
      <c r="AU5373"/>
      <c r="AV5373"/>
    </row>
    <row r="5374" spans="1:48" ht="12" customHeight="1"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c r="AP5374"/>
      <c r="AQ5374"/>
      <c r="AR5374"/>
      <c r="AS5374"/>
      <c r="AT5374"/>
      <c r="AU5374"/>
      <c r="AV5374"/>
    </row>
    <row r="5375" spans="1:48" ht="12" customHeight="1"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c r="AP5375"/>
      <c r="AQ5375"/>
      <c r="AR5375"/>
      <c r="AS5375"/>
      <c r="AT5375"/>
      <c r="AU5375"/>
      <c r="AV5375"/>
    </row>
    <row r="5376" spans="1:48" ht="12" customHeight="1"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c r="AP5376"/>
      <c r="AQ5376"/>
      <c r="AR5376"/>
      <c r="AS5376"/>
      <c r="AT5376"/>
      <c r="AU5376"/>
      <c r="AV5376"/>
    </row>
    <row r="5377" spans="1:48" ht="12" customHeight="1"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c r="AP5377"/>
      <c r="AQ5377"/>
      <c r="AR5377"/>
      <c r="AS5377"/>
      <c r="AT5377"/>
      <c r="AU5377"/>
      <c r="AV5377"/>
    </row>
    <row r="5378" spans="1:48" ht="12" customHeight="1"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c r="AP5378"/>
      <c r="AQ5378"/>
      <c r="AR5378"/>
      <c r="AS5378"/>
      <c r="AT5378"/>
      <c r="AU5378"/>
      <c r="AV5378"/>
    </row>
    <row r="5379" spans="1:48" ht="12" customHeight="1"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c r="AP5379"/>
      <c r="AQ5379"/>
      <c r="AR5379"/>
      <c r="AS5379"/>
      <c r="AT5379"/>
      <c r="AU5379"/>
      <c r="AV5379"/>
    </row>
    <row r="5380" spans="1:48" ht="12" customHeight="1"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c r="AP5380"/>
      <c r="AQ5380"/>
      <c r="AR5380"/>
      <c r="AS5380"/>
      <c r="AT5380"/>
      <c r="AU5380"/>
      <c r="AV5380"/>
    </row>
    <row r="5381" spans="1:48" ht="12" customHeight="1"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c r="AP5381"/>
      <c r="AQ5381"/>
      <c r="AR5381"/>
      <c r="AS5381"/>
      <c r="AT5381"/>
      <c r="AU5381"/>
      <c r="AV5381"/>
    </row>
    <row r="5382" spans="1:48" ht="12" customHeight="1"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c r="AP5382"/>
      <c r="AQ5382"/>
      <c r="AR5382"/>
      <c r="AS5382"/>
      <c r="AT5382"/>
      <c r="AU5382"/>
      <c r="AV5382"/>
    </row>
    <row r="5383" spans="1:48" ht="12" customHeight="1"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c r="AP5383"/>
      <c r="AQ5383"/>
      <c r="AR5383"/>
      <c r="AS5383"/>
      <c r="AT5383"/>
      <c r="AU5383"/>
      <c r="AV5383"/>
    </row>
    <row r="5384" spans="1:48" ht="12" customHeight="1"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c r="AP5384"/>
      <c r="AQ5384"/>
      <c r="AR5384"/>
      <c r="AS5384"/>
      <c r="AT5384"/>
      <c r="AU5384"/>
      <c r="AV5384"/>
    </row>
    <row r="5385" spans="1:48" ht="12" customHeight="1"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c r="AP5385"/>
      <c r="AQ5385"/>
      <c r="AR5385"/>
      <c r="AS5385"/>
      <c r="AT5385"/>
      <c r="AU5385"/>
      <c r="AV5385"/>
    </row>
    <row r="5386" spans="1:48" ht="12" customHeight="1"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c r="AP5386"/>
      <c r="AQ5386"/>
      <c r="AR5386"/>
      <c r="AS5386"/>
      <c r="AT5386"/>
      <c r="AU5386"/>
      <c r="AV5386"/>
    </row>
    <row r="5387" spans="1:48" ht="12" customHeight="1"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c r="AP5387"/>
      <c r="AQ5387"/>
      <c r="AR5387"/>
      <c r="AS5387"/>
      <c r="AT5387"/>
      <c r="AU5387"/>
      <c r="AV5387"/>
    </row>
    <row r="5388" spans="1:48" ht="12" customHeight="1"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c r="AP5388"/>
      <c r="AQ5388"/>
      <c r="AR5388"/>
      <c r="AS5388"/>
      <c r="AT5388"/>
      <c r="AU5388"/>
      <c r="AV5388"/>
    </row>
    <row r="5389" spans="1:48" ht="12" customHeight="1"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c r="AP5389"/>
      <c r="AQ5389"/>
      <c r="AR5389"/>
      <c r="AS5389"/>
      <c r="AT5389"/>
      <c r="AU5389"/>
      <c r="AV5389"/>
    </row>
    <row r="5390" spans="1:48" ht="12" customHeight="1"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c r="AP5390"/>
      <c r="AQ5390"/>
      <c r="AR5390"/>
      <c r="AS5390"/>
      <c r="AT5390"/>
      <c r="AU5390"/>
      <c r="AV5390"/>
    </row>
    <row r="5391" spans="1:48" ht="12" customHeight="1"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c r="AP5391"/>
      <c r="AQ5391"/>
      <c r="AR5391"/>
      <c r="AS5391"/>
      <c r="AT5391"/>
      <c r="AU5391"/>
      <c r="AV5391"/>
    </row>
    <row r="5392" spans="1:48" ht="12" customHeight="1"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c r="AP5392"/>
      <c r="AQ5392"/>
      <c r="AR5392"/>
      <c r="AS5392"/>
      <c r="AT5392"/>
      <c r="AU5392"/>
      <c r="AV5392"/>
    </row>
    <row r="5393" spans="1:48" ht="12" customHeight="1"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c r="AP5393"/>
      <c r="AQ5393"/>
      <c r="AR5393"/>
      <c r="AS5393"/>
      <c r="AT5393"/>
      <c r="AU5393"/>
      <c r="AV5393"/>
    </row>
    <row r="5394" spans="1:48" ht="12" customHeight="1"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c r="AP5394"/>
      <c r="AQ5394"/>
      <c r="AR5394"/>
      <c r="AS5394"/>
      <c r="AT5394"/>
      <c r="AU5394"/>
      <c r="AV5394"/>
    </row>
    <row r="5395" spans="1:48" ht="12" customHeight="1"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c r="AP5395"/>
      <c r="AQ5395"/>
      <c r="AR5395"/>
      <c r="AS5395"/>
      <c r="AT5395"/>
      <c r="AU5395"/>
      <c r="AV5395"/>
    </row>
    <row r="5396" spans="1:48" ht="12" customHeight="1"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c r="AP5396"/>
      <c r="AQ5396"/>
      <c r="AR5396"/>
      <c r="AS5396"/>
      <c r="AT5396"/>
      <c r="AU5396"/>
      <c r="AV5396"/>
    </row>
    <row r="5397" spans="1:48" ht="12" customHeight="1"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c r="AP5397"/>
      <c r="AQ5397"/>
      <c r="AR5397"/>
      <c r="AS5397"/>
      <c r="AT5397"/>
      <c r="AU5397"/>
      <c r="AV5397"/>
    </row>
    <row r="5398" spans="1:48" ht="12" customHeight="1"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c r="AP5398"/>
      <c r="AQ5398"/>
      <c r="AR5398"/>
      <c r="AS5398"/>
      <c r="AT5398"/>
      <c r="AU5398"/>
      <c r="AV5398"/>
    </row>
    <row r="5399" spans="1:48" ht="12" customHeight="1"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c r="AP5399"/>
      <c r="AQ5399"/>
      <c r="AR5399"/>
      <c r="AS5399"/>
      <c r="AT5399"/>
      <c r="AU5399"/>
      <c r="AV5399"/>
    </row>
    <row r="5400" spans="1:48" ht="12" customHeight="1"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c r="AP5400"/>
      <c r="AQ5400"/>
      <c r="AR5400"/>
      <c r="AS5400"/>
      <c r="AT5400"/>
      <c r="AU5400"/>
      <c r="AV5400"/>
    </row>
    <row r="5401" spans="1:48" ht="12" customHeight="1"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c r="AP5401"/>
      <c r="AQ5401"/>
      <c r="AR5401"/>
      <c r="AS5401"/>
      <c r="AT5401"/>
      <c r="AU5401"/>
      <c r="AV5401"/>
    </row>
    <row r="5402" spans="1:48" ht="12" customHeight="1"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c r="AP5402"/>
      <c r="AQ5402"/>
      <c r="AR5402"/>
      <c r="AS5402"/>
      <c r="AT5402"/>
      <c r="AU5402"/>
      <c r="AV5402"/>
    </row>
    <row r="5403" spans="1:48" ht="12" customHeight="1"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c r="AP5403"/>
      <c r="AQ5403"/>
      <c r="AR5403"/>
      <c r="AS5403"/>
      <c r="AT5403"/>
      <c r="AU5403"/>
      <c r="AV5403"/>
    </row>
    <row r="5404" spans="1:48" ht="12" customHeight="1"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c r="AP5404"/>
      <c r="AQ5404"/>
      <c r="AR5404"/>
      <c r="AS5404"/>
      <c r="AT5404"/>
      <c r="AU5404"/>
      <c r="AV5404"/>
    </row>
    <row r="5405" spans="1:48" ht="12" customHeight="1"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c r="AP5405"/>
      <c r="AQ5405"/>
      <c r="AR5405"/>
      <c r="AS5405"/>
      <c r="AT5405"/>
      <c r="AU5405"/>
      <c r="AV5405"/>
    </row>
    <row r="5406" spans="1:48" ht="12" customHeight="1"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c r="AP5406"/>
      <c r="AQ5406"/>
      <c r="AR5406"/>
      <c r="AS5406"/>
      <c r="AT5406"/>
      <c r="AU5406"/>
      <c r="AV5406"/>
    </row>
    <row r="5407" spans="1:48" ht="12" customHeight="1"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c r="AP5407"/>
      <c r="AQ5407"/>
      <c r="AR5407"/>
      <c r="AS5407"/>
      <c r="AT5407"/>
      <c r="AU5407"/>
      <c r="AV5407"/>
    </row>
    <row r="5408" spans="1:48" ht="12" customHeight="1"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c r="AP5408"/>
      <c r="AQ5408"/>
      <c r="AR5408"/>
      <c r="AS5408"/>
      <c r="AT5408"/>
      <c r="AU5408"/>
      <c r="AV5408"/>
    </row>
    <row r="5409" spans="1:48" ht="12" customHeight="1"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c r="AP5409"/>
      <c r="AQ5409"/>
      <c r="AR5409"/>
      <c r="AS5409"/>
      <c r="AT5409"/>
      <c r="AU5409"/>
      <c r="AV5409"/>
    </row>
    <row r="5410" spans="1:48" ht="12" customHeight="1"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c r="AP5410"/>
      <c r="AQ5410"/>
      <c r="AR5410"/>
      <c r="AS5410"/>
      <c r="AT5410"/>
      <c r="AU5410"/>
      <c r="AV5410"/>
    </row>
    <row r="5411" spans="1:48" ht="12" customHeight="1"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c r="AP5411"/>
      <c r="AQ5411"/>
      <c r="AR5411"/>
      <c r="AS5411"/>
      <c r="AT5411"/>
      <c r="AU5411"/>
      <c r="AV5411"/>
    </row>
    <row r="5412" spans="1:48" ht="12" customHeight="1"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c r="AP5412"/>
      <c r="AQ5412"/>
      <c r="AR5412"/>
      <c r="AS5412"/>
      <c r="AT5412"/>
      <c r="AU5412"/>
      <c r="AV5412"/>
    </row>
    <row r="5413" spans="1:48" ht="12" customHeight="1"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c r="AP5413"/>
      <c r="AQ5413"/>
      <c r="AR5413"/>
      <c r="AS5413"/>
      <c r="AT5413"/>
      <c r="AU5413"/>
      <c r="AV5413"/>
    </row>
    <row r="5414" spans="1:48" ht="12" customHeight="1"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c r="AP5414"/>
      <c r="AQ5414"/>
      <c r="AR5414"/>
      <c r="AS5414"/>
      <c r="AT5414"/>
      <c r="AU5414"/>
      <c r="AV5414"/>
    </row>
    <row r="5415" spans="1:48" ht="12" customHeight="1"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c r="AP5415"/>
      <c r="AQ5415"/>
      <c r="AR5415"/>
      <c r="AS5415"/>
      <c r="AT5415"/>
      <c r="AU5415"/>
      <c r="AV5415"/>
    </row>
    <row r="5416" spans="1:48" ht="12" customHeight="1"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c r="AP5416"/>
      <c r="AQ5416"/>
      <c r="AR5416"/>
      <c r="AS5416"/>
      <c r="AT5416"/>
      <c r="AU5416"/>
      <c r="AV5416"/>
    </row>
    <row r="5417" spans="1:48" ht="12" customHeight="1"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c r="AP5417"/>
      <c r="AQ5417"/>
      <c r="AR5417"/>
      <c r="AS5417"/>
      <c r="AT5417"/>
      <c r="AU5417"/>
      <c r="AV5417"/>
    </row>
    <row r="5418" spans="1:48" ht="12" customHeight="1"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c r="AP5418"/>
      <c r="AQ5418"/>
      <c r="AR5418"/>
      <c r="AS5418"/>
      <c r="AT5418"/>
      <c r="AU5418"/>
      <c r="AV5418"/>
    </row>
    <row r="5419" spans="1:48" ht="12" customHeight="1"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c r="AP5419"/>
      <c r="AQ5419"/>
      <c r="AR5419"/>
      <c r="AS5419"/>
      <c r="AT5419"/>
      <c r="AU5419"/>
      <c r="AV5419"/>
    </row>
    <row r="5420" spans="1:48" ht="12" customHeight="1"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c r="AP5420"/>
      <c r="AQ5420"/>
      <c r="AR5420"/>
      <c r="AS5420"/>
      <c r="AT5420"/>
      <c r="AU5420"/>
      <c r="AV5420"/>
    </row>
    <row r="5421" spans="1:48" ht="12" customHeight="1"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c r="AP5421"/>
      <c r="AQ5421"/>
      <c r="AR5421"/>
      <c r="AS5421"/>
      <c r="AT5421"/>
      <c r="AU5421"/>
      <c r="AV5421"/>
    </row>
    <row r="5422" spans="1:48" ht="12" customHeight="1"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c r="AP5422"/>
      <c r="AQ5422"/>
      <c r="AR5422"/>
      <c r="AS5422"/>
      <c r="AT5422"/>
      <c r="AU5422"/>
      <c r="AV5422"/>
    </row>
    <row r="5423" spans="1:48" ht="12" customHeight="1"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c r="AP5423"/>
      <c r="AQ5423"/>
      <c r="AR5423"/>
      <c r="AS5423"/>
      <c r="AT5423"/>
      <c r="AU5423"/>
      <c r="AV5423"/>
    </row>
    <row r="5424" spans="1:48" ht="12" customHeight="1"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c r="AP5424"/>
      <c r="AQ5424"/>
      <c r="AR5424"/>
      <c r="AS5424"/>
      <c r="AT5424"/>
      <c r="AU5424"/>
      <c r="AV5424"/>
    </row>
    <row r="5425" spans="1:48" ht="12" customHeight="1"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c r="AP5425"/>
      <c r="AQ5425"/>
      <c r="AR5425"/>
      <c r="AS5425"/>
      <c r="AT5425"/>
      <c r="AU5425"/>
      <c r="AV5425"/>
    </row>
    <row r="5426" spans="1:48" ht="12" customHeight="1"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c r="AP5426"/>
      <c r="AQ5426"/>
      <c r="AR5426"/>
      <c r="AS5426"/>
      <c r="AT5426"/>
      <c r="AU5426"/>
      <c r="AV5426"/>
    </row>
    <row r="5427" spans="1:48" ht="12" customHeight="1"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c r="AP5427"/>
      <c r="AQ5427"/>
      <c r="AR5427"/>
      <c r="AS5427"/>
      <c r="AT5427"/>
      <c r="AU5427"/>
      <c r="AV5427"/>
    </row>
    <row r="5428" spans="1:48" ht="12" customHeight="1"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c r="AP5428"/>
      <c r="AQ5428"/>
      <c r="AR5428"/>
      <c r="AS5428"/>
      <c r="AT5428"/>
      <c r="AU5428"/>
      <c r="AV5428"/>
    </row>
    <row r="5429" spans="1:48" ht="12" customHeight="1"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c r="AP5429"/>
      <c r="AQ5429"/>
      <c r="AR5429"/>
      <c r="AS5429"/>
      <c r="AT5429"/>
      <c r="AU5429"/>
      <c r="AV5429"/>
    </row>
    <row r="5430" spans="1:48" ht="12" customHeight="1"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c r="AP5430"/>
      <c r="AQ5430"/>
      <c r="AR5430"/>
      <c r="AS5430"/>
      <c r="AT5430"/>
      <c r="AU5430"/>
      <c r="AV5430"/>
    </row>
    <row r="5431" spans="1:48" ht="12" customHeight="1"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c r="AP5431"/>
      <c r="AQ5431"/>
      <c r="AR5431"/>
      <c r="AS5431"/>
      <c r="AT5431"/>
      <c r="AU5431"/>
      <c r="AV5431"/>
    </row>
    <row r="5432" spans="1:48" ht="12" customHeight="1"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c r="AP5432"/>
      <c r="AQ5432"/>
      <c r="AR5432"/>
      <c r="AS5432"/>
      <c r="AT5432"/>
      <c r="AU5432"/>
      <c r="AV5432"/>
    </row>
    <row r="5433" spans="1:48" ht="12" customHeight="1"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c r="AP5433"/>
      <c r="AQ5433"/>
      <c r="AR5433"/>
      <c r="AS5433"/>
      <c r="AT5433"/>
      <c r="AU5433"/>
      <c r="AV5433"/>
    </row>
    <row r="5434" spans="1:48" ht="12" customHeight="1"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c r="AP5434"/>
      <c r="AQ5434"/>
      <c r="AR5434"/>
      <c r="AS5434"/>
      <c r="AT5434"/>
      <c r="AU5434"/>
      <c r="AV5434"/>
    </row>
    <row r="5435" spans="1:48" ht="12" customHeight="1"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c r="AP5435"/>
      <c r="AQ5435"/>
      <c r="AR5435"/>
      <c r="AS5435"/>
      <c r="AT5435"/>
      <c r="AU5435"/>
      <c r="AV5435"/>
    </row>
    <row r="5436" spans="1:48" ht="12" customHeight="1"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c r="AP5436"/>
      <c r="AQ5436"/>
      <c r="AR5436"/>
      <c r="AS5436"/>
      <c r="AT5436"/>
      <c r="AU5436"/>
      <c r="AV5436"/>
    </row>
    <row r="5437" spans="1:48" ht="12" customHeight="1"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c r="AP5437"/>
      <c r="AQ5437"/>
      <c r="AR5437"/>
      <c r="AS5437"/>
      <c r="AT5437"/>
      <c r="AU5437"/>
      <c r="AV5437"/>
    </row>
    <row r="5438" spans="1:48" ht="12" customHeight="1"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c r="AP5438"/>
      <c r="AQ5438"/>
      <c r="AR5438"/>
      <c r="AS5438"/>
      <c r="AT5438"/>
      <c r="AU5438"/>
      <c r="AV5438"/>
    </row>
    <row r="5439" spans="1:48" ht="12" customHeight="1"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c r="AP5439"/>
      <c r="AQ5439"/>
      <c r="AR5439"/>
      <c r="AS5439"/>
      <c r="AT5439"/>
      <c r="AU5439"/>
      <c r="AV5439"/>
    </row>
    <row r="5440" spans="1:48" ht="12" customHeight="1"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c r="AP5440"/>
      <c r="AQ5440"/>
      <c r="AR5440"/>
      <c r="AS5440"/>
      <c r="AT5440"/>
      <c r="AU5440"/>
      <c r="AV5440"/>
    </row>
    <row r="5441" spans="1:48" ht="12" customHeight="1"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c r="AP5441"/>
      <c r="AQ5441"/>
      <c r="AR5441"/>
      <c r="AS5441"/>
      <c r="AT5441"/>
      <c r="AU5441"/>
      <c r="AV5441"/>
    </row>
    <row r="5442" spans="1:48" ht="12" customHeight="1"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c r="AP5442"/>
      <c r="AQ5442"/>
      <c r="AR5442"/>
      <c r="AS5442"/>
      <c r="AT5442"/>
      <c r="AU5442"/>
      <c r="AV5442"/>
    </row>
    <row r="5443" spans="1:48" ht="12" customHeight="1"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c r="AP5443"/>
      <c r="AQ5443"/>
      <c r="AR5443"/>
      <c r="AS5443"/>
      <c r="AT5443"/>
      <c r="AU5443"/>
      <c r="AV5443"/>
    </row>
    <row r="5444" spans="1:48" ht="12" customHeight="1"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c r="AP5444"/>
      <c r="AQ5444"/>
      <c r="AR5444"/>
      <c r="AS5444"/>
      <c r="AT5444"/>
      <c r="AU5444"/>
      <c r="AV5444"/>
    </row>
    <row r="5445" spans="1:48" ht="12" customHeight="1"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c r="AP5445"/>
      <c r="AQ5445"/>
      <c r="AR5445"/>
      <c r="AS5445"/>
      <c r="AT5445"/>
      <c r="AU5445"/>
      <c r="AV5445"/>
    </row>
    <row r="5446" spans="1:48" ht="12" customHeight="1"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c r="AP5446"/>
      <c r="AQ5446"/>
      <c r="AR5446"/>
      <c r="AS5446"/>
      <c r="AT5446"/>
      <c r="AU5446"/>
      <c r="AV5446"/>
    </row>
    <row r="5447" spans="1:48" ht="12" customHeight="1"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c r="AP5447"/>
      <c r="AQ5447"/>
      <c r="AR5447"/>
      <c r="AS5447"/>
      <c r="AT5447"/>
      <c r="AU5447"/>
      <c r="AV5447"/>
    </row>
    <row r="5448" spans="1:48" ht="12" customHeight="1"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c r="AP5448"/>
      <c r="AQ5448"/>
      <c r="AR5448"/>
      <c r="AS5448"/>
      <c r="AT5448"/>
      <c r="AU5448"/>
      <c r="AV5448"/>
    </row>
    <row r="5449" spans="1:48" ht="12" customHeight="1"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c r="AP5449"/>
      <c r="AQ5449"/>
      <c r="AR5449"/>
      <c r="AS5449"/>
      <c r="AT5449"/>
      <c r="AU5449"/>
      <c r="AV5449"/>
    </row>
    <row r="5450" spans="1:48" ht="12" customHeight="1"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c r="AP5450"/>
      <c r="AQ5450"/>
      <c r="AR5450"/>
      <c r="AS5450"/>
      <c r="AT5450"/>
      <c r="AU5450"/>
      <c r="AV5450"/>
    </row>
    <row r="5451" spans="1:48" ht="12" customHeight="1"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c r="AP5451"/>
      <c r="AQ5451"/>
      <c r="AR5451"/>
      <c r="AS5451"/>
      <c r="AT5451"/>
      <c r="AU5451"/>
      <c r="AV5451"/>
    </row>
    <row r="5452" spans="1:48" ht="12" customHeight="1"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c r="AP5452"/>
      <c r="AQ5452"/>
      <c r="AR5452"/>
      <c r="AS5452"/>
      <c r="AT5452"/>
      <c r="AU5452"/>
      <c r="AV5452"/>
    </row>
    <row r="5453" spans="1:48" ht="12" customHeight="1"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c r="AP5453"/>
      <c r="AQ5453"/>
      <c r="AR5453"/>
      <c r="AS5453"/>
      <c r="AT5453"/>
      <c r="AU5453"/>
      <c r="AV5453"/>
    </row>
    <row r="5454" spans="1:48" ht="12" customHeight="1"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c r="AP5454"/>
      <c r="AQ5454"/>
      <c r="AR5454"/>
      <c r="AS5454"/>
      <c r="AT5454"/>
      <c r="AU5454"/>
      <c r="AV5454"/>
    </row>
    <row r="5455" spans="1:48" ht="12" customHeight="1"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c r="AP5455"/>
      <c r="AQ5455"/>
      <c r="AR5455"/>
      <c r="AS5455"/>
      <c r="AT5455"/>
      <c r="AU5455"/>
      <c r="AV5455"/>
    </row>
    <row r="5456" spans="1:48" ht="12" customHeight="1"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c r="AP5456"/>
      <c r="AQ5456"/>
      <c r="AR5456"/>
      <c r="AS5456"/>
      <c r="AT5456"/>
      <c r="AU5456"/>
      <c r="AV5456"/>
    </row>
    <row r="5457" spans="1:48" ht="12" customHeight="1"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c r="AP5457"/>
      <c r="AQ5457"/>
      <c r="AR5457"/>
      <c r="AS5457"/>
      <c r="AT5457"/>
      <c r="AU5457"/>
      <c r="AV5457"/>
    </row>
    <row r="5458" spans="1:48" ht="12" customHeight="1"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c r="AP5458"/>
      <c r="AQ5458"/>
      <c r="AR5458"/>
      <c r="AS5458"/>
      <c r="AT5458"/>
      <c r="AU5458"/>
      <c r="AV5458"/>
    </row>
    <row r="5459" spans="1:48" ht="12" customHeight="1"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c r="AP5459"/>
      <c r="AQ5459"/>
      <c r="AR5459"/>
      <c r="AS5459"/>
      <c r="AT5459"/>
      <c r="AU5459"/>
      <c r="AV5459"/>
    </row>
    <row r="5460" spans="1:48" ht="12" customHeight="1"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c r="AP5460"/>
      <c r="AQ5460"/>
      <c r="AR5460"/>
      <c r="AS5460"/>
      <c r="AT5460"/>
      <c r="AU5460"/>
      <c r="AV5460"/>
    </row>
    <row r="5461" spans="1:48" ht="12" customHeight="1"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c r="AP5461"/>
      <c r="AQ5461"/>
      <c r="AR5461"/>
      <c r="AS5461"/>
      <c r="AT5461"/>
      <c r="AU5461"/>
      <c r="AV5461"/>
    </row>
    <row r="5462" spans="1:48" ht="12" customHeight="1"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c r="AP5462"/>
      <c r="AQ5462"/>
      <c r="AR5462"/>
      <c r="AS5462"/>
      <c r="AT5462"/>
      <c r="AU5462"/>
      <c r="AV5462"/>
    </row>
    <row r="5463" spans="1:48" ht="12" customHeight="1"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c r="AP5463"/>
      <c r="AQ5463"/>
      <c r="AR5463"/>
      <c r="AS5463"/>
      <c r="AT5463"/>
      <c r="AU5463"/>
      <c r="AV5463"/>
    </row>
    <row r="5464" spans="1:48" ht="12" customHeight="1"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c r="AP5464"/>
      <c r="AQ5464"/>
      <c r="AR5464"/>
      <c r="AS5464"/>
      <c r="AT5464"/>
      <c r="AU5464"/>
      <c r="AV5464"/>
    </row>
    <row r="5465" spans="1:48" ht="12" customHeight="1"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c r="AP5465"/>
      <c r="AQ5465"/>
      <c r="AR5465"/>
      <c r="AS5465"/>
      <c r="AT5465"/>
      <c r="AU5465"/>
      <c r="AV5465"/>
    </row>
    <row r="5466" spans="1:48" ht="12" customHeight="1"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c r="AP5466"/>
      <c r="AQ5466"/>
      <c r="AR5466"/>
      <c r="AS5466"/>
      <c r="AT5466"/>
      <c r="AU5466"/>
      <c r="AV5466"/>
    </row>
    <row r="5467" spans="1:48" ht="12" customHeight="1"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c r="AP5467"/>
      <c r="AQ5467"/>
      <c r="AR5467"/>
      <c r="AS5467"/>
      <c r="AT5467"/>
      <c r="AU5467"/>
      <c r="AV5467"/>
    </row>
    <row r="5468" spans="1:48" ht="12" customHeight="1"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c r="AP5468"/>
      <c r="AQ5468"/>
      <c r="AR5468"/>
      <c r="AS5468"/>
      <c r="AT5468"/>
      <c r="AU5468"/>
      <c r="AV5468"/>
    </row>
    <row r="5469" spans="1:48" ht="12" customHeight="1"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c r="AP5469"/>
      <c r="AQ5469"/>
      <c r="AR5469"/>
      <c r="AS5469"/>
      <c r="AT5469"/>
      <c r="AU5469"/>
      <c r="AV5469"/>
    </row>
    <row r="5470" spans="1:48" ht="12" customHeight="1"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c r="AP5470"/>
      <c r="AQ5470"/>
      <c r="AR5470"/>
      <c r="AS5470"/>
      <c r="AT5470"/>
      <c r="AU5470"/>
      <c r="AV5470"/>
    </row>
    <row r="5471" spans="1:48" ht="12" customHeight="1"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c r="AP5471"/>
      <c r="AQ5471"/>
      <c r="AR5471"/>
      <c r="AS5471"/>
      <c r="AT5471"/>
      <c r="AU5471"/>
      <c r="AV5471"/>
    </row>
    <row r="5472" spans="1:48" ht="12" customHeight="1"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c r="AP5472"/>
      <c r="AQ5472"/>
      <c r="AR5472"/>
      <c r="AS5472"/>
      <c r="AT5472"/>
      <c r="AU5472"/>
      <c r="AV5472"/>
    </row>
    <row r="5473" spans="1:48" ht="12" customHeight="1"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c r="AP5473"/>
      <c r="AQ5473"/>
      <c r="AR5473"/>
      <c r="AS5473"/>
      <c r="AT5473"/>
      <c r="AU5473"/>
      <c r="AV5473"/>
    </row>
    <row r="5474" spans="1:48" ht="12" customHeight="1"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c r="AP5474"/>
      <c r="AQ5474"/>
      <c r="AR5474"/>
      <c r="AS5474"/>
      <c r="AT5474"/>
      <c r="AU5474"/>
      <c r="AV5474"/>
    </row>
    <row r="5475" spans="1:48" ht="12" customHeight="1"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c r="AP5475"/>
      <c r="AQ5475"/>
      <c r="AR5475"/>
      <c r="AS5475"/>
      <c r="AT5475"/>
      <c r="AU5475"/>
      <c r="AV5475"/>
    </row>
    <row r="5476" spans="1:48" ht="12" customHeight="1"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c r="AP5476"/>
      <c r="AQ5476"/>
      <c r="AR5476"/>
      <c r="AS5476"/>
      <c r="AT5476"/>
      <c r="AU5476"/>
      <c r="AV5476"/>
    </row>
    <row r="5477" spans="1:48" ht="12" customHeight="1"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c r="AP5477"/>
      <c r="AQ5477"/>
      <c r="AR5477"/>
      <c r="AS5477"/>
      <c r="AT5477"/>
      <c r="AU5477"/>
      <c r="AV5477"/>
    </row>
    <row r="5478" spans="1:48" ht="12" customHeight="1"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c r="AP5478"/>
      <c r="AQ5478"/>
      <c r="AR5478"/>
      <c r="AS5478"/>
      <c r="AT5478"/>
      <c r="AU5478"/>
      <c r="AV5478"/>
    </row>
    <row r="5479" spans="1:48" ht="12" customHeight="1"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c r="AP5479"/>
      <c r="AQ5479"/>
      <c r="AR5479"/>
      <c r="AS5479"/>
      <c r="AT5479"/>
      <c r="AU5479"/>
      <c r="AV5479"/>
    </row>
    <row r="5480" spans="1:48" ht="12" customHeight="1"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c r="AP5480"/>
      <c r="AQ5480"/>
      <c r="AR5480"/>
      <c r="AS5480"/>
      <c r="AT5480"/>
      <c r="AU5480"/>
      <c r="AV5480"/>
    </row>
    <row r="5481" spans="1:48" ht="12" customHeight="1"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c r="AP5481"/>
      <c r="AQ5481"/>
      <c r="AR5481"/>
      <c r="AS5481"/>
      <c r="AT5481"/>
      <c r="AU5481"/>
      <c r="AV5481"/>
    </row>
    <row r="5482" spans="1:48" ht="12" customHeight="1"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c r="AP5482"/>
      <c r="AQ5482"/>
      <c r="AR5482"/>
      <c r="AS5482"/>
      <c r="AT5482"/>
      <c r="AU5482"/>
      <c r="AV5482"/>
    </row>
    <row r="5483" spans="1:48" ht="12" customHeight="1"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c r="AP5483"/>
      <c r="AQ5483"/>
      <c r="AR5483"/>
      <c r="AS5483"/>
      <c r="AT5483"/>
      <c r="AU5483"/>
      <c r="AV5483"/>
    </row>
    <row r="5484" spans="1:48" ht="12" customHeight="1"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c r="AP5484"/>
      <c r="AQ5484"/>
      <c r="AR5484"/>
      <c r="AS5484"/>
      <c r="AT5484"/>
      <c r="AU5484"/>
      <c r="AV5484"/>
    </row>
    <row r="5485" spans="1:48" ht="12" customHeight="1"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c r="AP5485"/>
      <c r="AQ5485"/>
      <c r="AR5485"/>
      <c r="AS5485"/>
      <c r="AT5485"/>
      <c r="AU5485"/>
      <c r="AV5485"/>
    </row>
    <row r="5486" spans="1:48" ht="12" customHeight="1"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c r="AP5486"/>
      <c r="AQ5486"/>
      <c r="AR5486"/>
      <c r="AS5486"/>
      <c r="AT5486"/>
      <c r="AU5486"/>
      <c r="AV5486"/>
    </row>
    <row r="5487" spans="1:48" ht="12" customHeight="1"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c r="AP5487"/>
      <c r="AQ5487"/>
      <c r="AR5487"/>
      <c r="AS5487"/>
      <c r="AT5487"/>
      <c r="AU5487"/>
      <c r="AV5487"/>
    </row>
    <row r="5488" spans="1:48" ht="12" customHeight="1"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c r="AP5488"/>
      <c r="AQ5488"/>
      <c r="AR5488"/>
      <c r="AS5488"/>
      <c r="AT5488"/>
      <c r="AU5488"/>
      <c r="AV5488"/>
    </row>
    <row r="5489" spans="1:48" ht="12" customHeight="1"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c r="AP5489"/>
      <c r="AQ5489"/>
      <c r="AR5489"/>
      <c r="AS5489"/>
      <c r="AT5489"/>
      <c r="AU5489"/>
      <c r="AV5489"/>
    </row>
    <row r="5490" spans="1:48" ht="12" customHeight="1"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c r="AP5490"/>
      <c r="AQ5490"/>
      <c r="AR5490"/>
      <c r="AS5490"/>
      <c r="AT5490"/>
      <c r="AU5490"/>
      <c r="AV5490"/>
    </row>
    <row r="5491" spans="1:48" ht="12" customHeight="1"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c r="AP5491"/>
      <c r="AQ5491"/>
      <c r="AR5491"/>
      <c r="AS5491"/>
      <c r="AT5491"/>
      <c r="AU5491"/>
      <c r="AV5491"/>
    </row>
    <row r="5492" spans="1:48" ht="12" customHeight="1"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c r="AP5492"/>
      <c r="AQ5492"/>
      <c r="AR5492"/>
      <c r="AS5492"/>
      <c r="AT5492"/>
      <c r="AU5492"/>
      <c r="AV5492"/>
    </row>
    <row r="5493" spans="1:48" ht="12" customHeight="1"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c r="AP5493"/>
      <c r="AQ5493"/>
      <c r="AR5493"/>
      <c r="AS5493"/>
      <c r="AT5493"/>
      <c r="AU5493"/>
      <c r="AV5493"/>
    </row>
    <row r="5494" spans="1:48" ht="12" customHeight="1"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c r="AP5494"/>
      <c r="AQ5494"/>
      <c r="AR5494"/>
      <c r="AS5494"/>
      <c r="AT5494"/>
      <c r="AU5494"/>
      <c r="AV5494"/>
    </row>
    <row r="5495" spans="1:48" ht="12" customHeight="1"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c r="AP5495"/>
      <c r="AQ5495"/>
      <c r="AR5495"/>
      <c r="AS5495"/>
      <c r="AT5495"/>
      <c r="AU5495"/>
      <c r="AV5495"/>
    </row>
    <row r="5496" spans="1:48" ht="12" customHeight="1"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c r="AP5496"/>
      <c r="AQ5496"/>
      <c r="AR5496"/>
      <c r="AS5496"/>
      <c r="AT5496"/>
      <c r="AU5496"/>
      <c r="AV5496"/>
    </row>
    <row r="5497" spans="1:48" ht="12" customHeight="1"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c r="AP5497"/>
      <c r="AQ5497"/>
      <c r="AR5497"/>
      <c r="AS5497"/>
      <c r="AT5497"/>
      <c r="AU5497"/>
      <c r="AV5497"/>
    </row>
    <row r="5498" spans="1:48" ht="12" customHeight="1"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c r="AP5498"/>
      <c r="AQ5498"/>
      <c r="AR5498"/>
      <c r="AS5498"/>
      <c r="AT5498"/>
      <c r="AU5498"/>
      <c r="AV5498"/>
    </row>
    <row r="5499" spans="1:48" ht="12" customHeight="1"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c r="AP5499"/>
      <c r="AQ5499"/>
      <c r="AR5499"/>
      <c r="AS5499"/>
      <c r="AT5499"/>
      <c r="AU5499"/>
      <c r="AV5499"/>
    </row>
    <row r="5500" spans="1:48" ht="12" customHeight="1"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c r="AP5500"/>
      <c r="AQ5500"/>
      <c r="AR5500"/>
      <c r="AS5500"/>
      <c r="AT5500"/>
      <c r="AU5500"/>
      <c r="AV5500"/>
    </row>
    <row r="5501" spans="1:48" ht="12" customHeight="1"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c r="AP5501"/>
      <c r="AQ5501"/>
      <c r="AR5501"/>
      <c r="AS5501"/>
      <c r="AT5501"/>
      <c r="AU5501"/>
      <c r="AV5501"/>
    </row>
    <row r="5502" spans="1:48" ht="12" customHeight="1"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c r="AP5502"/>
      <c r="AQ5502"/>
      <c r="AR5502"/>
      <c r="AS5502"/>
      <c r="AT5502"/>
      <c r="AU5502"/>
      <c r="AV5502"/>
    </row>
    <row r="5503" spans="1:48" ht="12" customHeight="1"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c r="AP5503"/>
      <c r="AQ5503"/>
      <c r="AR5503"/>
      <c r="AS5503"/>
      <c r="AT5503"/>
      <c r="AU5503"/>
      <c r="AV5503"/>
    </row>
    <row r="5504" spans="1:48" ht="12" customHeight="1"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c r="AP5504"/>
      <c r="AQ5504"/>
      <c r="AR5504"/>
      <c r="AS5504"/>
      <c r="AT5504"/>
      <c r="AU5504"/>
      <c r="AV5504"/>
    </row>
    <row r="5505" spans="1:48" ht="12" customHeight="1"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c r="AP5505"/>
      <c r="AQ5505"/>
      <c r="AR5505"/>
      <c r="AS5505"/>
      <c r="AT5505"/>
      <c r="AU5505"/>
      <c r="AV5505"/>
    </row>
    <row r="5506" spans="1:48" ht="12" customHeight="1"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c r="AP5506"/>
      <c r="AQ5506"/>
      <c r="AR5506"/>
      <c r="AS5506"/>
      <c r="AT5506"/>
      <c r="AU5506"/>
      <c r="AV5506"/>
    </row>
    <row r="5507" spans="1:48" ht="12" customHeight="1"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c r="AP5507"/>
      <c r="AQ5507"/>
      <c r="AR5507"/>
      <c r="AS5507"/>
      <c r="AT5507"/>
      <c r="AU5507"/>
      <c r="AV5507"/>
    </row>
    <row r="5508" spans="1:48" ht="12" customHeight="1"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c r="AP5508"/>
      <c r="AQ5508"/>
      <c r="AR5508"/>
      <c r="AS5508"/>
      <c r="AT5508"/>
      <c r="AU5508"/>
      <c r="AV5508"/>
    </row>
    <row r="5509" spans="1:48" ht="12" customHeight="1"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c r="AP5509"/>
      <c r="AQ5509"/>
      <c r="AR5509"/>
      <c r="AS5509"/>
      <c r="AT5509"/>
      <c r="AU5509"/>
      <c r="AV5509"/>
    </row>
    <row r="5510" spans="1:48" ht="12" customHeight="1"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c r="AP5510"/>
      <c r="AQ5510"/>
      <c r="AR5510"/>
      <c r="AS5510"/>
      <c r="AT5510"/>
      <c r="AU5510"/>
      <c r="AV5510"/>
    </row>
    <row r="5511" spans="1:48" ht="12" customHeight="1"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c r="AP5511"/>
      <c r="AQ5511"/>
      <c r="AR5511"/>
      <c r="AS5511"/>
      <c r="AT5511"/>
      <c r="AU5511"/>
      <c r="AV5511"/>
    </row>
    <row r="5512" spans="1:48" ht="12" customHeight="1"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c r="AP5512"/>
      <c r="AQ5512"/>
      <c r="AR5512"/>
      <c r="AS5512"/>
      <c r="AT5512"/>
      <c r="AU5512"/>
      <c r="AV5512"/>
    </row>
    <row r="5513" spans="1:48" ht="12" customHeight="1"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c r="AP5513"/>
      <c r="AQ5513"/>
      <c r="AR5513"/>
      <c r="AS5513"/>
      <c r="AT5513"/>
      <c r="AU5513"/>
      <c r="AV5513"/>
    </row>
    <row r="5514" spans="1:48" ht="12" customHeight="1"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c r="AP5514"/>
      <c r="AQ5514"/>
      <c r="AR5514"/>
      <c r="AS5514"/>
      <c r="AT5514"/>
      <c r="AU5514"/>
      <c r="AV5514"/>
    </row>
    <row r="5515" spans="1:48" ht="12" customHeight="1"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c r="AP5515"/>
      <c r="AQ5515"/>
      <c r="AR5515"/>
      <c r="AS5515"/>
      <c r="AT5515"/>
      <c r="AU5515"/>
      <c r="AV5515"/>
    </row>
    <row r="5516" spans="1:48" ht="12" customHeight="1"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c r="AP5516"/>
      <c r="AQ5516"/>
      <c r="AR5516"/>
      <c r="AS5516"/>
      <c r="AT5516"/>
      <c r="AU5516"/>
      <c r="AV5516"/>
    </row>
    <row r="5517" spans="1:48" ht="12" customHeight="1"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c r="AP5517"/>
      <c r="AQ5517"/>
      <c r="AR5517"/>
      <c r="AS5517"/>
      <c r="AT5517"/>
      <c r="AU5517"/>
      <c r="AV5517"/>
    </row>
    <row r="5518" spans="1:48" ht="12" customHeight="1"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c r="AP5518"/>
      <c r="AQ5518"/>
      <c r="AR5518"/>
      <c r="AS5518"/>
      <c r="AT5518"/>
      <c r="AU5518"/>
      <c r="AV5518"/>
    </row>
    <row r="5519" spans="1:48" ht="12" customHeight="1"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c r="AP5519"/>
      <c r="AQ5519"/>
      <c r="AR5519"/>
      <c r="AS5519"/>
      <c r="AT5519"/>
      <c r="AU5519"/>
      <c r="AV5519"/>
    </row>
    <row r="5520" spans="1:48" ht="12" customHeight="1"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c r="AP5520"/>
      <c r="AQ5520"/>
      <c r="AR5520"/>
      <c r="AS5520"/>
      <c r="AT5520"/>
      <c r="AU5520"/>
      <c r="AV5520"/>
    </row>
    <row r="5521" spans="1:48" ht="12" customHeight="1"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c r="AP5521"/>
      <c r="AQ5521"/>
      <c r="AR5521"/>
      <c r="AS5521"/>
      <c r="AT5521"/>
      <c r="AU5521"/>
      <c r="AV5521"/>
    </row>
    <row r="5522" spans="1:48" ht="12" customHeight="1"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c r="AP5522"/>
      <c r="AQ5522"/>
      <c r="AR5522"/>
      <c r="AS5522"/>
      <c r="AT5522"/>
      <c r="AU5522"/>
      <c r="AV5522"/>
    </row>
    <row r="5523" spans="1:48" ht="12" customHeight="1"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c r="AP5523"/>
      <c r="AQ5523"/>
      <c r="AR5523"/>
      <c r="AS5523"/>
      <c r="AT5523"/>
      <c r="AU5523"/>
      <c r="AV5523"/>
    </row>
    <row r="5524" spans="1:48" ht="12" customHeight="1"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c r="AP5524"/>
      <c r="AQ5524"/>
      <c r="AR5524"/>
      <c r="AS5524"/>
      <c r="AT5524"/>
      <c r="AU5524"/>
      <c r="AV5524"/>
    </row>
    <row r="5525" spans="1:48" ht="12" customHeight="1"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c r="AP5525"/>
      <c r="AQ5525"/>
      <c r="AR5525"/>
      <c r="AS5525"/>
      <c r="AT5525"/>
      <c r="AU5525"/>
      <c r="AV5525"/>
    </row>
    <row r="5526" spans="1:48" ht="12" customHeight="1"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c r="AP5526"/>
      <c r="AQ5526"/>
      <c r="AR5526"/>
      <c r="AS5526"/>
      <c r="AT5526"/>
      <c r="AU5526"/>
      <c r="AV5526"/>
    </row>
    <row r="5527" spans="1:48" ht="12" customHeight="1"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c r="AP5527"/>
      <c r="AQ5527"/>
      <c r="AR5527"/>
      <c r="AS5527"/>
      <c r="AT5527"/>
      <c r="AU5527"/>
      <c r="AV5527"/>
    </row>
    <row r="5528" spans="1:48" ht="12" customHeight="1"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c r="AP5528"/>
      <c r="AQ5528"/>
      <c r="AR5528"/>
      <c r="AS5528"/>
      <c r="AT5528"/>
      <c r="AU5528"/>
      <c r="AV5528"/>
    </row>
    <row r="5529" spans="1:48" ht="12" customHeight="1"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c r="AP5529"/>
      <c r="AQ5529"/>
      <c r="AR5529"/>
      <c r="AS5529"/>
      <c r="AT5529"/>
      <c r="AU5529"/>
      <c r="AV5529"/>
    </row>
    <row r="5530" spans="1:48" ht="12" customHeight="1"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c r="AP5530"/>
      <c r="AQ5530"/>
      <c r="AR5530"/>
      <c r="AS5530"/>
      <c r="AT5530"/>
      <c r="AU5530"/>
      <c r="AV5530"/>
    </row>
    <row r="5531" spans="1:48" ht="12" customHeight="1"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c r="AP5531"/>
      <c r="AQ5531"/>
      <c r="AR5531"/>
      <c r="AS5531"/>
      <c r="AT5531"/>
      <c r="AU5531"/>
      <c r="AV5531"/>
    </row>
    <row r="5532" spans="1:48" ht="12" customHeight="1"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c r="AP5532"/>
      <c r="AQ5532"/>
      <c r="AR5532"/>
      <c r="AS5532"/>
      <c r="AT5532"/>
      <c r="AU5532"/>
      <c r="AV5532"/>
    </row>
    <row r="5533" spans="1:48" ht="12" customHeight="1"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c r="AP5533"/>
      <c r="AQ5533"/>
      <c r="AR5533"/>
      <c r="AS5533"/>
      <c r="AT5533"/>
      <c r="AU5533"/>
      <c r="AV5533"/>
    </row>
    <row r="5534" spans="1:48" ht="12" customHeight="1"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c r="AP5534"/>
      <c r="AQ5534"/>
      <c r="AR5534"/>
      <c r="AS5534"/>
      <c r="AT5534"/>
      <c r="AU5534"/>
      <c r="AV5534"/>
    </row>
    <row r="5535" spans="1:48" ht="12" customHeight="1"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c r="AP5535"/>
      <c r="AQ5535"/>
      <c r="AR5535"/>
      <c r="AS5535"/>
      <c r="AT5535"/>
      <c r="AU5535"/>
      <c r="AV5535"/>
    </row>
    <row r="5536" spans="1:48" ht="12" customHeight="1"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c r="AP5536"/>
      <c r="AQ5536"/>
      <c r="AR5536"/>
      <c r="AS5536"/>
      <c r="AT5536"/>
      <c r="AU5536"/>
      <c r="AV5536"/>
    </row>
    <row r="5537" spans="1:48" ht="12" customHeight="1"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c r="AP5537"/>
      <c r="AQ5537"/>
      <c r="AR5537"/>
      <c r="AS5537"/>
      <c r="AT5537"/>
      <c r="AU5537"/>
      <c r="AV5537"/>
    </row>
    <row r="5538" spans="1:48" ht="12" customHeight="1"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c r="AP5538"/>
      <c r="AQ5538"/>
      <c r="AR5538"/>
      <c r="AS5538"/>
      <c r="AT5538"/>
      <c r="AU5538"/>
      <c r="AV5538"/>
    </row>
    <row r="5539" spans="1:48" ht="12" customHeight="1"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c r="AP5539"/>
      <c r="AQ5539"/>
      <c r="AR5539"/>
      <c r="AS5539"/>
      <c r="AT5539"/>
      <c r="AU5539"/>
      <c r="AV5539"/>
    </row>
    <row r="5540" spans="1:48" ht="12" customHeight="1"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c r="AP5540"/>
      <c r="AQ5540"/>
      <c r="AR5540"/>
      <c r="AS5540"/>
      <c r="AT5540"/>
      <c r="AU5540"/>
      <c r="AV5540"/>
    </row>
    <row r="5541" spans="1:48" ht="12" customHeight="1"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c r="AP5541"/>
      <c r="AQ5541"/>
      <c r="AR5541"/>
      <c r="AS5541"/>
      <c r="AT5541"/>
      <c r="AU5541"/>
      <c r="AV5541"/>
    </row>
    <row r="5542" spans="1:48" ht="12" customHeight="1"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c r="AP5542"/>
      <c r="AQ5542"/>
      <c r="AR5542"/>
      <c r="AS5542"/>
      <c r="AT5542"/>
      <c r="AU5542"/>
      <c r="AV5542"/>
    </row>
    <row r="5543" spans="1:48" ht="12" customHeight="1"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c r="AP5543"/>
      <c r="AQ5543"/>
      <c r="AR5543"/>
      <c r="AS5543"/>
      <c r="AT5543"/>
      <c r="AU5543"/>
      <c r="AV5543"/>
    </row>
    <row r="5544" spans="1:48" ht="12" customHeight="1"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c r="AP5544"/>
      <c r="AQ5544"/>
      <c r="AR5544"/>
      <c r="AS5544"/>
      <c r="AT5544"/>
      <c r="AU5544"/>
      <c r="AV5544"/>
    </row>
    <row r="5545" spans="1:48" ht="12" customHeight="1"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c r="AP5545"/>
      <c r="AQ5545"/>
      <c r="AR5545"/>
      <c r="AS5545"/>
      <c r="AT5545"/>
      <c r="AU5545"/>
      <c r="AV5545"/>
    </row>
    <row r="5546" spans="1:48" ht="12" customHeight="1"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c r="AP5546"/>
      <c r="AQ5546"/>
      <c r="AR5546"/>
      <c r="AS5546"/>
      <c r="AT5546"/>
      <c r="AU5546"/>
      <c r="AV5546"/>
    </row>
    <row r="5547" spans="1:48" ht="12" customHeight="1"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c r="AP5547"/>
      <c r="AQ5547"/>
      <c r="AR5547"/>
      <c r="AS5547"/>
      <c r="AT5547"/>
      <c r="AU5547"/>
      <c r="AV5547"/>
    </row>
    <row r="5548" spans="1:48" ht="12" customHeight="1"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c r="AP5548"/>
      <c r="AQ5548"/>
      <c r="AR5548"/>
      <c r="AS5548"/>
      <c r="AT5548"/>
      <c r="AU5548"/>
      <c r="AV5548"/>
    </row>
    <row r="5549" spans="1:48" ht="12" customHeight="1"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c r="AP5549"/>
      <c r="AQ5549"/>
      <c r="AR5549"/>
      <c r="AS5549"/>
      <c r="AT5549"/>
      <c r="AU5549"/>
      <c r="AV5549"/>
    </row>
    <row r="5550" spans="1:48" ht="12" customHeight="1"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c r="AP5550"/>
      <c r="AQ5550"/>
      <c r="AR5550"/>
      <c r="AS5550"/>
      <c r="AT5550"/>
      <c r="AU5550"/>
      <c r="AV5550"/>
    </row>
    <row r="5551" spans="1:48" ht="12" customHeight="1"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c r="AP5551"/>
      <c r="AQ5551"/>
      <c r="AR5551"/>
      <c r="AS5551"/>
      <c r="AT5551"/>
      <c r="AU5551"/>
      <c r="AV5551"/>
    </row>
    <row r="5552" spans="1:48" ht="12" customHeight="1"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c r="AP5552"/>
      <c r="AQ5552"/>
      <c r="AR5552"/>
      <c r="AS5552"/>
      <c r="AT5552"/>
      <c r="AU5552"/>
      <c r="AV5552"/>
    </row>
    <row r="5553" spans="1:48" ht="12" customHeight="1"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c r="AP5553"/>
      <c r="AQ5553"/>
      <c r="AR5553"/>
      <c r="AS5553"/>
      <c r="AT5553"/>
      <c r="AU5553"/>
      <c r="AV5553"/>
    </row>
    <row r="5554" spans="1:48" ht="12" customHeight="1"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c r="AP5554"/>
      <c r="AQ5554"/>
      <c r="AR5554"/>
      <c r="AS5554"/>
      <c r="AT5554"/>
      <c r="AU5554"/>
      <c r="AV5554"/>
    </row>
    <row r="5555" spans="1:48" ht="12" customHeight="1"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c r="AP5555"/>
      <c r="AQ5555"/>
      <c r="AR5555"/>
      <c r="AS5555"/>
      <c r="AT5555"/>
      <c r="AU5555"/>
      <c r="AV5555"/>
    </row>
    <row r="5556" spans="1:48" ht="12" customHeight="1"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c r="AP5556"/>
      <c r="AQ5556"/>
      <c r="AR5556"/>
      <c r="AS5556"/>
      <c r="AT5556"/>
      <c r="AU5556"/>
      <c r="AV5556"/>
    </row>
    <row r="5557" spans="1:48" ht="12" customHeight="1"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c r="AP5557"/>
      <c r="AQ5557"/>
      <c r="AR5557"/>
      <c r="AS5557"/>
      <c r="AT5557"/>
      <c r="AU5557"/>
      <c r="AV5557"/>
    </row>
    <row r="5558" spans="1:48" ht="12" customHeight="1"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c r="AP5558"/>
      <c r="AQ5558"/>
      <c r="AR5558"/>
      <c r="AS5558"/>
      <c r="AT5558"/>
      <c r="AU5558"/>
      <c r="AV5558"/>
    </row>
    <row r="5559" spans="1:48" ht="12" customHeight="1"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c r="AP5559"/>
      <c r="AQ5559"/>
      <c r="AR5559"/>
      <c r="AS5559"/>
      <c r="AT5559"/>
      <c r="AU5559"/>
      <c r="AV5559"/>
    </row>
    <row r="5560" spans="1:48" ht="12" customHeight="1"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c r="AP5560"/>
      <c r="AQ5560"/>
      <c r="AR5560"/>
      <c r="AS5560"/>
      <c r="AT5560"/>
      <c r="AU5560"/>
      <c r="AV5560"/>
    </row>
    <row r="5561" spans="1:48" ht="12" customHeight="1"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c r="AP5561"/>
      <c r="AQ5561"/>
      <c r="AR5561"/>
      <c r="AS5561"/>
      <c r="AT5561"/>
      <c r="AU5561"/>
      <c r="AV5561"/>
    </row>
    <row r="5562" spans="1:48" ht="12" customHeight="1"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c r="AP5562"/>
      <c r="AQ5562"/>
      <c r="AR5562"/>
      <c r="AS5562"/>
      <c r="AT5562"/>
      <c r="AU5562"/>
      <c r="AV5562"/>
    </row>
    <row r="5563" spans="1:48" ht="12" customHeight="1"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c r="AP5563"/>
      <c r="AQ5563"/>
      <c r="AR5563"/>
      <c r="AS5563"/>
      <c r="AT5563"/>
      <c r="AU5563"/>
      <c r="AV5563"/>
    </row>
    <row r="5564" spans="1:48" ht="12" customHeight="1"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c r="AP5564"/>
      <c r="AQ5564"/>
      <c r="AR5564"/>
      <c r="AS5564"/>
      <c r="AT5564"/>
      <c r="AU5564"/>
      <c r="AV5564"/>
    </row>
    <row r="5565" spans="1:48" ht="12" customHeight="1"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c r="AP5565"/>
      <c r="AQ5565"/>
      <c r="AR5565"/>
      <c r="AS5565"/>
      <c r="AT5565"/>
      <c r="AU5565"/>
      <c r="AV5565"/>
    </row>
    <row r="5566" spans="1:48" ht="12" customHeight="1"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c r="AP5566"/>
      <c r="AQ5566"/>
      <c r="AR5566"/>
      <c r="AS5566"/>
      <c r="AT5566"/>
      <c r="AU5566"/>
      <c r="AV5566"/>
    </row>
    <row r="5567" spans="1:48" ht="12" customHeight="1"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c r="AP5567"/>
      <c r="AQ5567"/>
      <c r="AR5567"/>
      <c r="AS5567"/>
      <c r="AT5567"/>
      <c r="AU5567"/>
      <c r="AV5567"/>
    </row>
    <row r="5568" spans="1:48" ht="12" customHeight="1"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c r="AP5568"/>
      <c r="AQ5568"/>
      <c r="AR5568"/>
      <c r="AS5568"/>
      <c r="AT5568"/>
      <c r="AU5568"/>
      <c r="AV5568"/>
    </row>
    <row r="5569" spans="1:48" ht="12" customHeight="1"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c r="AP5569"/>
      <c r="AQ5569"/>
      <c r="AR5569"/>
      <c r="AS5569"/>
      <c r="AT5569"/>
      <c r="AU5569"/>
      <c r="AV5569"/>
    </row>
    <row r="5570" spans="1:48" ht="12" customHeight="1"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c r="AP5570"/>
      <c r="AQ5570"/>
      <c r="AR5570"/>
      <c r="AS5570"/>
      <c r="AT5570"/>
      <c r="AU5570"/>
      <c r="AV5570"/>
    </row>
    <row r="5571" spans="1:48" ht="12" customHeight="1"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c r="AP5571"/>
      <c r="AQ5571"/>
      <c r="AR5571"/>
      <c r="AS5571"/>
      <c r="AT5571"/>
      <c r="AU5571"/>
      <c r="AV5571"/>
    </row>
    <row r="5572" spans="1:48" ht="12" customHeight="1"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c r="AP5572"/>
      <c r="AQ5572"/>
      <c r="AR5572"/>
      <c r="AS5572"/>
      <c r="AT5572"/>
      <c r="AU5572"/>
      <c r="AV5572"/>
    </row>
    <row r="5573" spans="1:48" ht="12" customHeight="1"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c r="AP5573"/>
      <c r="AQ5573"/>
      <c r="AR5573"/>
      <c r="AS5573"/>
      <c r="AT5573"/>
      <c r="AU5573"/>
      <c r="AV5573"/>
    </row>
    <row r="5574" spans="1:48" ht="12" customHeight="1"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c r="AP5574"/>
      <c r="AQ5574"/>
      <c r="AR5574"/>
      <c r="AS5574"/>
      <c r="AT5574"/>
      <c r="AU5574"/>
      <c r="AV5574"/>
    </row>
    <row r="5575" spans="1:48" ht="12" customHeight="1"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c r="AP5575"/>
      <c r="AQ5575"/>
      <c r="AR5575"/>
      <c r="AS5575"/>
      <c r="AT5575"/>
      <c r="AU5575"/>
      <c r="AV5575"/>
    </row>
    <row r="5576" spans="1:48" ht="12" customHeight="1"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c r="AP5576"/>
      <c r="AQ5576"/>
      <c r="AR5576"/>
      <c r="AS5576"/>
      <c r="AT5576"/>
      <c r="AU5576"/>
      <c r="AV5576"/>
    </row>
    <row r="5577" spans="1:48" ht="12" customHeight="1"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c r="AP5577"/>
      <c r="AQ5577"/>
      <c r="AR5577"/>
      <c r="AS5577"/>
      <c r="AT5577"/>
      <c r="AU5577"/>
      <c r="AV5577"/>
    </row>
    <row r="5578" spans="1:48" ht="12" customHeight="1"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c r="AP5578"/>
      <c r="AQ5578"/>
      <c r="AR5578"/>
      <c r="AS5578"/>
      <c r="AT5578"/>
      <c r="AU5578"/>
      <c r="AV5578"/>
    </row>
    <row r="5579" spans="1:48" ht="12" customHeight="1"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c r="AP5579"/>
      <c r="AQ5579"/>
      <c r="AR5579"/>
      <c r="AS5579"/>
      <c r="AT5579"/>
      <c r="AU5579"/>
      <c r="AV5579"/>
    </row>
    <row r="5580" spans="1:48" ht="12" customHeight="1"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c r="AP5580"/>
      <c r="AQ5580"/>
      <c r="AR5580"/>
      <c r="AS5580"/>
      <c r="AT5580"/>
      <c r="AU5580"/>
      <c r="AV5580"/>
    </row>
    <row r="5581" spans="1:48" ht="12" customHeight="1"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c r="AP5581"/>
      <c r="AQ5581"/>
      <c r="AR5581"/>
      <c r="AS5581"/>
      <c r="AT5581"/>
      <c r="AU5581"/>
      <c r="AV5581"/>
    </row>
    <row r="5582" spans="1:48" ht="12" customHeight="1"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c r="AP5582"/>
      <c r="AQ5582"/>
      <c r="AR5582"/>
      <c r="AS5582"/>
      <c r="AT5582"/>
      <c r="AU5582"/>
      <c r="AV5582"/>
    </row>
    <row r="5583" spans="1:48" ht="12" customHeight="1"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c r="AP5583"/>
      <c r="AQ5583"/>
      <c r="AR5583"/>
      <c r="AS5583"/>
      <c r="AT5583"/>
      <c r="AU5583"/>
      <c r="AV5583"/>
    </row>
    <row r="5584" spans="1:48" ht="12" customHeight="1"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c r="AP5584"/>
      <c r="AQ5584"/>
      <c r="AR5584"/>
      <c r="AS5584"/>
      <c r="AT5584"/>
      <c r="AU5584"/>
      <c r="AV5584"/>
    </row>
    <row r="5585" spans="1:48" ht="12" customHeight="1"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c r="AP5585"/>
      <c r="AQ5585"/>
      <c r="AR5585"/>
      <c r="AS5585"/>
      <c r="AT5585"/>
      <c r="AU5585"/>
      <c r="AV5585"/>
    </row>
    <row r="5586" spans="1:48" ht="12" customHeight="1"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c r="AP5586"/>
      <c r="AQ5586"/>
      <c r="AR5586"/>
      <c r="AS5586"/>
      <c r="AT5586"/>
      <c r="AU5586"/>
      <c r="AV5586"/>
    </row>
    <row r="5587" spans="1:48" ht="12" customHeight="1"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c r="AP5587"/>
      <c r="AQ5587"/>
      <c r="AR5587"/>
      <c r="AS5587"/>
      <c r="AT5587"/>
      <c r="AU5587"/>
      <c r="AV5587"/>
    </row>
    <row r="5588" spans="1:48" ht="12" customHeight="1"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c r="AP5588"/>
      <c r="AQ5588"/>
      <c r="AR5588"/>
      <c r="AS5588"/>
      <c r="AT5588"/>
      <c r="AU5588"/>
      <c r="AV5588"/>
    </row>
    <row r="5589" spans="1:48" ht="12" customHeight="1"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c r="AP5589"/>
      <c r="AQ5589"/>
      <c r="AR5589"/>
      <c r="AS5589"/>
      <c r="AT5589"/>
      <c r="AU5589"/>
      <c r="AV5589"/>
    </row>
    <row r="5590" spans="1:48" ht="12" customHeight="1"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c r="AP5590"/>
      <c r="AQ5590"/>
      <c r="AR5590"/>
      <c r="AS5590"/>
      <c r="AT5590"/>
      <c r="AU5590"/>
      <c r="AV5590"/>
    </row>
    <row r="5591" spans="1:48" ht="12" customHeight="1"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c r="AP5591"/>
      <c r="AQ5591"/>
      <c r="AR5591"/>
      <c r="AS5591"/>
      <c r="AT5591"/>
      <c r="AU5591"/>
      <c r="AV5591"/>
    </row>
    <row r="5592" spans="1:48" ht="12" customHeight="1"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c r="AP5592"/>
      <c r="AQ5592"/>
      <c r="AR5592"/>
      <c r="AS5592"/>
      <c r="AT5592"/>
      <c r="AU5592"/>
      <c r="AV5592"/>
    </row>
    <row r="5593" spans="1:48" ht="12" customHeight="1"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c r="AP5593"/>
      <c r="AQ5593"/>
      <c r="AR5593"/>
      <c r="AS5593"/>
      <c r="AT5593"/>
      <c r="AU5593"/>
      <c r="AV5593"/>
    </row>
    <row r="5594" spans="1:48" ht="12" customHeight="1"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c r="AP5594"/>
      <c r="AQ5594"/>
      <c r="AR5594"/>
      <c r="AS5594"/>
      <c r="AT5594"/>
      <c r="AU5594"/>
      <c r="AV5594"/>
    </row>
    <row r="5595" spans="1:48" ht="12" customHeight="1"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c r="AP5595"/>
      <c r="AQ5595"/>
      <c r="AR5595"/>
      <c r="AS5595"/>
      <c r="AT5595"/>
      <c r="AU5595"/>
      <c r="AV5595"/>
    </row>
    <row r="5596" spans="1:48" ht="12" customHeight="1"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c r="AP5596"/>
      <c r="AQ5596"/>
      <c r="AR5596"/>
      <c r="AS5596"/>
      <c r="AT5596"/>
      <c r="AU5596"/>
      <c r="AV5596"/>
    </row>
    <row r="5597" spans="1:48" ht="12" customHeight="1"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c r="AP5597"/>
      <c r="AQ5597"/>
      <c r="AR5597"/>
      <c r="AS5597"/>
      <c r="AT5597"/>
      <c r="AU5597"/>
      <c r="AV5597"/>
    </row>
    <row r="5598" spans="1:48" ht="12" customHeight="1"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c r="AP5598"/>
      <c r="AQ5598"/>
      <c r="AR5598"/>
      <c r="AS5598"/>
      <c r="AT5598"/>
      <c r="AU5598"/>
      <c r="AV5598"/>
    </row>
    <row r="5599" spans="1:48" ht="12" customHeight="1"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c r="AP5599"/>
      <c r="AQ5599"/>
      <c r="AR5599"/>
      <c r="AS5599"/>
      <c r="AT5599"/>
      <c r="AU5599"/>
      <c r="AV5599"/>
    </row>
    <row r="5600" spans="1:48" ht="12" customHeight="1"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c r="AP5600"/>
      <c r="AQ5600"/>
      <c r="AR5600"/>
      <c r="AS5600"/>
      <c r="AT5600"/>
      <c r="AU5600"/>
      <c r="AV5600"/>
    </row>
    <row r="5601" spans="1:48" ht="12" customHeight="1"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c r="AP5601"/>
      <c r="AQ5601"/>
      <c r="AR5601"/>
      <c r="AS5601"/>
      <c r="AT5601"/>
      <c r="AU5601"/>
      <c r="AV5601"/>
    </row>
    <row r="5602" spans="1:48" ht="12" customHeight="1"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c r="AP5602"/>
      <c r="AQ5602"/>
      <c r="AR5602"/>
      <c r="AS5602"/>
      <c r="AT5602"/>
      <c r="AU5602"/>
      <c r="AV5602"/>
    </row>
    <row r="5603" spans="1:48" ht="12" customHeight="1"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c r="AP5603"/>
      <c r="AQ5603"/>
      <c r="AR5603"/>
      <c r="AS5603"/>
      <c r="AT5603"/>
      <c r="AU5603"/>
      <c r="AV5603"/>
    </row>
    <row r="5604" spans="1:48" ht="12" customHeight="1"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c r="AP5604"/>
      <c r="AQ5604"/>
      <c r="AR5604"/>
      <c r="AS5604"/>
      <c r="AT5604"/>
      <c r="AU5604"/>
      <c r="AV5604"/>
    </row>
    <row r="5605" spans="1:48" ht="12" customHeight="1"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c r="AP5605"/>
      <c r="AQ5605"/>
      <c r="AR5605"/>
      <c r="AS5605"/>
      <c r="AT5605"/>
      <c r="AU5605"/>
      <c r="AV5605"/>
    </row>
    <row r="5606" spans="1:48" ht="12" customHeight="1"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c r="AP5606"/>
      <c r="AQ5606"/>
      <c r="AR5606"/>
      <c r="AS5606"/>
      <c r="AT5606"/>
      <c r="AU5606"/>
      <c r="AV5606"/>
    </row>
    <row r="5607" spans="1:48" ht="12" customHeight="1"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c r="AP5607"/>
      <c r="AQ5607"/>
      <c r="AR5607"/>
      <c r="AS5607"/>
      <c r="AT5607"/>
      <c r="AU5607"/>
      <c r="AV5607"/>
    </row>
    <row r="5608" spans="1:48" ht="12" customHeight="1"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c r="AP5608"/>
      <c r="AQ5608"/>
      <c r="AR5608"/>
      <c r="AS5608"/>
      <c r="AT5608"/>
      <c r="AU5608"/>
      <c r="AV5608"/>
    </row>
    <row r="5609" spans="1:48" ht="12" customHeight="1"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c r="AP5609"/>
      <c r="AQ5609"/>
      <c r="AR5609"/>
      <c r="AS5609"/>
      <c r="AT5609"/>
      <c r="AU5609"/>
      <c r="AV5609"/>
    </row>
    <row r="5610" spans="1:48" ht="12" customHeight="1"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c r="AP5610"/>
      <c r="AQ5610"/>
      <c r="AR5610"/>
      <c r="AS5610"/>
      <c r="AT5610"/>
      <c r="AU5610"/>
      <c r="AV5610"/>
    </row>
    <row r="5611" spans="1:48" ht="12" customHeight="1"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c r="AP5611"/>
      <c r="AQ5611"/>
      <c r="AR5611"/>
      <c r="AS5611"/>
      <c r="AT5611"/>
      <c r="AU5611"/>
      <c r="AV5611"/>
    </row>
    <row r="5612" spans="1:48" ht="12" customHeight="1"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c r="AP5612"/>
      <c r="AQ5612"/>
      <c r="AR5612"/>
      <c r="AS5612"/>
      <c r="AT5612"/>
      <c r="AU5612"/>
      <c r="AV5612"/>
    </row>
    <row r="5613" spans="1:48" ht="12" customHeight="1"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c r="AP5613"/>
      <c r="AQ5613"/>
      <c r="AR5613"/>
      <c r="AS5613"/>
      <c r="AT5613"/>
      <c r="AU5613"/>
      <c r="AV5613"/>
    </row>
    <row r="5614" spans="1:48" ht="12" customHeight="1"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c r="AP5614"/>
      <c r="AQ5614"/>
      <c r="AR5614"/>
      <c r="AS5614"/>
      <c r="AT5614"/>
      <c r="AU5614"/>
      <c r="AV5614"/>
    </row>
    <row r="5615" spans="1:48" ht="12" customHeight="1"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c r="AP5615"/>
      <c r="AQ5615"/>
      <c r="AR5615"/>
      <c r="AS5615"/>
      <c r="AT5615"/>
      <c r="AU5615"/>
      <c r="AV5615"/>
    </row>
    <row r="5616" spans="1:48" ht="12" customHeight="1"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c r="AP5616"/>
      <c r="AQ5616"/>
      <c r="AR5616"/>
      <c r="AS5616"/>
      <c r="AT5616"/>
      <c r="AU5616"/>
      <c r="AV5616"/>
    </row>
    <row r="5617" spans="1:48" ht="12" customHeight="1"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c r="AP5617"/>
      <c r="AQ5617"/>
      <c r="AR5617"/>
      <c r="AS5617"/>
      <c r="AT5617"/>
      <c r="AU5617"/>
      <c r="AV5617"/>
    </row>
    <row r="5618" spans="1:48" ht="12" customHeight="1"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c r="AP5618"/>
      <c r="AQ5618"/>
      <c r="AR5618"/>
      <c r="AS5618"/>
      <c r="AT5618"/>
      <c r="AU5618"/>
      <c r="AV5618"/>
    </row>
    <row r="5619" spans="1:48" ht="12" customHeight="1"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c r="AP5619"/>
      <c r="AQ5619"/>
      <c r="AR5619"/>
      <c r="AS5619"/>
      <c r="AT5619"/>
      <c r="AU5619"/>
      <c r="AV5619"/>
    </row>
    <row r="5620" spans="1:48" ht="12" customHeight="1"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c r="AP5620"/>
      <c r="AQ5620"/>
      <c r="AR5620"/>
      <c r="AS5620"/>
      <c r="AT5620"/>
      <c r="AU5620"/>
      <c r="AV5620"/>
    </row>
    <row r="5621" spans="1:48" ht="12" customHeight="1"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c r="AP5621"/>
      <c r="AQ5621"/>
      <c r="AR5621"/>
      <c r="AS5621"/>
      <c r="AT5621"/>
      <c r="AU5621"/>
      <c r="AV5621"/>
    </row>
    <row r="5622" spans="1:48" ht="12" customHeight="1"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c r="AP5622"/>
      <c r="AQ5622"/>
      <c r="AR5622"/>
      <c r="AS5622"/>
      <c r="AT5622"/>
      <c r="AU5622"/>
      <c r="AV5622"/>
    </row>
    <row r="5623" spans="1:48" ht="12" customHeight="1"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c r="AP5623"/>
      <c r="AQ5623"/>
      <c r="AR5623"/>
      <c r="AS5623"/>
      <c r="AT5623"/>
      <c r="AU5623"/>
      <c r="AV5623"/>
    </row>
    <row r="5624" spans="1:48" ht="12" customHeight="1"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c r="AP5624"/>
      <c r="AQ5624"/>
      <c r="AR5624"/>
      <c r="AS5624"/>
      <c r="AT5624"/>
      <c r="AU5624"/>
      <c r="AV5624"/>
    </row>
    <row r="5625" spans="1:48" ht="12" customHeight="1"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c r="AP5625"/>
      <c r="AQ5625"/>
      <c r="AR5625"/>
      <c r="AS5625"/>
      <c r="AT5625"/>
      <c r="AU5625"/>
      <c r="AV5625"/>
    </row>
    <row r="5626" spans="1:48" ht="12" customHeight="1"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c r="AP5626"/>
      <c r="AQ5626"/>
      <c r="AR5626"/>
      <c r="AS5626"/>
      <c r="AT5626"/>
      <c r="AU5626"/>
      <c r="AV5626"/>
    </row>
    <row r="5627" spans="1:48" ht="12" customHeight="1"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c r="AP5627"/>
      <c r="AQ5627"/>
      <c r="AR5627"/>
      <c r="AS5627"/>
      <c r="AT5627"/>
      <c r="AU5627"/>
      <c r="AV5627"/>
    </row>
    <row r="5628" spans="1:48" ht="12" customHeight="1"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c r="AP5628"/>
      <c r="AQ5628"/>
      <c r="AR5628"/>
      <c r="AS5628"/>
      <c r="AT5628"/>
      <c r="AU5628"/>
      <c r="AV5628"/>
    </row>
    <row r="5629" spans="1:48" ht="12" customHeight="1"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c r="AP5629"/>
      <c r="AQ5629"/>
      <c r="AR5629"/>
      <c r="AS5629"/>
      <c r="AT5629"/>
      <c r="AU5629"/>
      <c r="AV5629"/>
    </row>
    <row r="5630" spans="1:48" ht="12" customHeight="1"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c r="AP5630"/>
      <c r="AQ5630"/>
      <c r="AR5630"/>
      <c r="AS5630"/>
      <c r="AT5630"/>
      <c r="AU5630"/>
      <c r="AV5630"/>
    </row>
    <row r="5631" spans="1:48" ht="12" customHeight="1"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c r="AP5631"/>
      <c r="AQ5631"/>
      <c r="AR5631"/>
      <c r="AS5631"/>
      <c r="AT5631"/>
      <c r="AU5631"/>
      <c r="AV5631"/>
    </row>
    <row r="5632" spans="1:48" ht="12" customHeight="1"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c r="AP5632"/>
      <c r="AQ5632"/>
      <c r="AR5632"/>
      <c r="AS5632"/>
      <c r="AT5632"/>
      <c r="AU5632"/>
      <c r="AV5632"/>
    </row>
    <row r="5633" spans="1:48" ht="12" customHeight="1"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c r="AP5633"/>
      <c r="AQ5633"/>
      <c r="AR5633"/>
      <c r="AS5633"/>
      <c r="AT5633"/>
      <c r="AU5633"/>
      <c r="AV5633"/>
    </row>
    <row r="5634" spans="1:48" ht="12" customHeight="1"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c r="AP5634"/>
      <c r="AQ5634"/>
      <c r="AR5634"/>
      <c r="AS5634"/>
      <c r="AT5634"/>
      <c r="AU5634"/>
      <c r="AV5634"/>
    </row>
    <row r="5635" spans="1:48" ht="12" customHeight="1"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c r="AP5635"/>
      <c r="AQ5635"/>
      <c r="AR5635"/>
      <c r="AS5635"/>
      <c r="AT5635"/>
      <c r="AU5635"/>
      <c r="AV5635"/>
    </row>
    <row r="5636" spans="1:48" ht="12" customHeight="1"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c r="AP5636"/>
      <c r="AQ5636"/>
      <c r="AR5636"/>
      <c r="AS5636"/>
      <c r="AT5636"/>
      <c r="AU5636"/>
      <c r="AV5636"/>
    </row>
    <row r="5637" spans="1:48" ht="12" customHeight="1"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c r="AP5637"/>
      <c r="AQ5637"/>
      <c r="AR5637"/>
      <c r="AS5637"/>
      <c r="AT5637"/>
      <c r="AU5637"/>
      <c r="AV5637"/>
    </row>
    <row r="5638" spans="1:48" ht="12" customHeight="1"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c r="AP5638"/>
      <c r="AQ5638"/>
      <c r="AR5638"/>
      <c r="AS5638"/>
      <c r="AT5638"/>
      <c r="AU5638"/>
      <c r="AV5638"/>
    </row>
    <row r="5639" spans="1:48" ht="12" customHeight="1"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c r="AP5639"/>
      <c r="AQ5639"/>
      <c r="AR5639"/>
      <c r="AS5639"/>
      <c r="AT5639"/>
      <c r="AU5639"/>
      <c r="AV5639"/>
    </row>
    <row r="5640" spans="1:48" ht="12" customHeight="1"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c r="AP5640"/>
      <c r="AQ5640"/>
      <c r="AR5640"/>
      <c r="AS5640"/>
      <c r="AT5640"/>
      <c r="AU5640"/>
      <c r="AV5640"/>
    </row>
    <row r="5641" spans="1:48" ht="12" customHeight="1"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c r="AP5641"/>
      <c r="AQ5641"/>
      <c r="AR5641"/>
      <c r="AS5641"/>
      <c r="AT5641"/>
      <c r="AU5641"/>
      <c r="AV5641"/>
    </row>
    <row r="5642" spans="1:48" ht="12" customHeight="1"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c r="AP5642"/>
      <c r="AQ5642"/>
      <c r="AR5642"/>
      <c r="AS5642"/>
      <c r="AT5642"/>
      <c r="AU5642"/>
      <c r="AV5642"/>
    </row>
    <row r="5643" spans="1:48" ht="12" customHeight="1"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c r="AP5643"/>
      <c r="AQ5643"/>
      <c r="AR5643"/>
      <c r="AS5643"/>
      <c r="AT5643"/>
      <c r="AU5643"/>
      <c r="AV5643"/>
    </row>
    <row r="5644" spans="1:48" ht="12" customHeight="1"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c r="AP5644"/>
      <c r="AQ5644"/>
      <c r="AR5644"/>
      <c r="AS5644"/>
      <c r="AT5644"/>
      <c r="AU5644"/>
      <c r="AV5644"/>
    </row>
    <row r="5645" spans="1:48" ht="12" customHeight="1"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c r="AP5645"/>
      <c r="AQ5645"/>
      <c r="AR5645"/>
      <c r="AS5645"/>
      <c r="AT5645"/>
      <c r="AU5645"/>
      <c r="AV5645"/>
    </row>
    <row r="5646" spans="1:48" ht="12" customHeight="1"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c r="AP5646"/>
      <c r="AQ5646"/>
      <c r="AR5646"/>
      <c r="AS5646"/>
      <c r="AT5646"/>
      <c r="AU5646"/>
      <c r="AV5646"/>
    </row>
    <row r="5647" spans="1:48" ht="12" customHeight="1"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c r="AP5647"/>
      <c r="AQ5647"/>
      <c r="AR5647"/>
      <c r="AS5647"/>
      <c r="AT5647"/>
      <c r="AU5647"/>
      <c r="AV5647"/>
    </row>
    <row r="5648" spans="1:48" ht="12" customHeight="1"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c r="AP5648"/>
      <c r="AQ5648"/>
      <c r="AR5648"/>
      <c r="AS5648"/>
      <c r="AT5648"/>
      <c r="AU5648"/>
      <c r="AV5648"/>
    </row>
    <row r="5649" spans="1:48" ht="12" customHeight="1"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c r="AP5649"/>
      <c r="AQ5649"/>
      <c r="AR5649"/>
      <c r="AS5649"/>
      <c r="AT5649"/>
      <c r="AU5649"/>
      <c r="AV5649"/>
    </row>
    <row r="5650" spans="1:48" ht="12" customHeight="1"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c r="AP5650"/>
      <c r="AQ5650"/>
      <c r="AR5650"/>
      <c r="AS5650"/>
      <c r="AT5650"/>
      <c r="AU5650"/>
      <c r="AV5650"/>
    </row>
    <row r="5651" spans="1:48" ht="12" customHeight="1"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c r="AP5651"/>
      <c r="AQ5651"/>
      <c r="AR5651"/>
      <c r="AS5651"/>
      <c r="AT5651"/>
      <c r="AU5651"/>
      <c r="AV5651"/>
    </row>
    <row r="5652" spans="1:48" ht="12" customHeight="1"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c r="AP5652"/>
      <c r="AQ5652"/>
      <c r="AR5652"/>
      <c r="AS5652"/>
      <c r="AT5652"/>
      <c r="AU5652"/>
      <c r="AV5652"/>
    </row>
    <row r="5653" spans="1:48" ht="12" customHeight="1"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c r="AP5653"/>
      <c r="AQ5653"/>
      <c r="AR5653"/>
      <c r="AS5653"/>
      <c r="AT5653"/>
      <c r="AU5653"/>
      <c r="AV5653"/>
    </row>
    <row r="5654" spans="1:48" ht="12" customHeight="1"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c r="AP5654"/>
      <c r="AQ5654"/>
      <c r="AR5654"/>
      <c r="AS5654"/>
      <c r="AT5654"/>
      <c r="AU5654"/>
      <c r="AV5654"/>
    </row>
    <row r="5655" spans="1:48" ht="12" customHeight="1"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c r="AP5655"/>
      <c r="AQ5655"/>
      <c r="AR5655"/>
      <c r="AS5655"/>
      <c r="AT5655"/>
      <c r="AU5655"/>
      <c r="AV5655"/>
    </row>
    <row r="5656" spans="1:48" ht="12" customHeight="1"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c r="AP5656"/>
      <c r="AQ5656"/>
      <c r="AR5656"/>
      <c r="AS5656"/>
      <c r="AT5656"/>
      <c r="AU5656"/>
      <c r="AV5656"/>
    </row>
    <row r="5657" spans="1:48" ht="12" customHeight="1"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c r="AP5657"/>
      <c r="AQ5657"/>
      <c r="AR5657"/>
      <c r="AS5657"/>
      <c r="AT5657"/>
      <c r="AU5657"/>
      <c r="AV5657"/>
    </row>
    <row r="5658" spans="1:48" ht="12" customHeight="1"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c r="AP5658"/>
      <c r="AQ5658"/>
      <c r="AR5658"/>
      <c r="AS5658"/>
      <c r="AT5658"/>
      <c r="AU5658"/>
      <c r="AV5658"/>
    </row>
    <row r="5659" spans="1:48" ht="12" customHeight="1"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c r="AP5659"/>
      <c r="AQ5659"/>
      <c r="AR5659"/>
      <c r="AS5659"/>
      <c r="AT5659"/>
      <c r="AU5659"/>
      <c r="AV5659"/>
    </row>
    <row r="5660" spans="1:48" ht="12" customHeight="1"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c r="AP5660"/>
      <c r="AQ5660"/>
      <c r="AR5660"/>
      <c r="AS5660"/>
      <c r="AT5660"/>
      <c r="AU5660"/>
      <c r="AV5660"/>
    </row>
    <row r="5661" spans="1:48" ht="12" customHeight="1"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c r="AP5661"/>
      <c r="AQ5661"/>
      <c r="AR5661"/>
      <c r="AS5661"/>
      <c r="AT5661"/>
      <c r="AU5661"/>
      <c r="AV5661"/>
    </row>
    <row r="5662" spans="1:48" ht="12" customHeight="1"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c r="AP5662"/>
      <c r="AQ5662"/>
      <c r="AR5662"/>
      <c r="AS5662"/>
      <c r="AT5662"/>
      <c r="AU5662"/>
      <c r="AV5662"/>
    </row>
    <row r="5663" spans="1:48" ht="12" customHeight="1"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c r="AP5663"/>
      <c r="AQ5663"/>
      <c r="AR5663"/>
      <c r="AS5663"/>
      <c r="AT5663"/>
      <c r="AU5663"/>
      <c r="AV5663"/>
    </row>
    <row r="5664" spans="1:48" ht="12" customHeight="1"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c r="AP5664"/>
      <c r="AQ5664"/>
      <c r="AR5664"/>
      <c r="AS5664"/>
      <c r="AT5664"/>
      <c r="AU5664"/>
      <c r="AV5664"/>
    </row>
    <row r="5665" spans="1:48" ht="12" customHeight="1"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c r="AP5665"/>
      <c r="AQ5665"/>
      <c r="AR5665"/>
      <c r="AS5665"/>
      <c r="AT5665"/>
      <c r="AU5665"/>
      <c r="AV5665"/>
    </row>
    <row r="5666" spans="1:48" ht="12" customHeight="1"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c r="AP5666"/>
      <c r="AQ5666"/>
      <c r="AR5666"/>
      <c r="AS5666"/>
      <c r="AT5666"/>
      <c r="AU5666"/>
      <c r="AV5666"/>
    </row>
    <row r="5667" spans="1:48" ht="12" customHeight="1"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c r="AP5667"/>
      <c r="AQ5667"/>
      <c r="AR5667"/>
      <c r="AS5667"/>
      <c r="AT5667"/>
      <c r="AU5667"/>
      <c r="AV5667"/>
    </row>
    <row r="5668" spans="1:48" ht="12" customHeight="1"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c r="AP5668"/>
      <c r="AQ5668"/>
      <c r="AR5668"/>
      <c r="AS5668"/>
      <c r="AT5668"/>
      <c r="AU5668"/>
      <c r="AV5668"/>
    </row>
    <row r="5669" spans="1:48" ht="12" customHeight="1"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c r="AP5669"/>
      <c r="AQ5669"/>
      <c r="AR5669"/>
      <c r="AS5669"/>
      <c r="AT5669"/>
      <c r="AU5669"/>
      <c r="AV5669"/>
    </row>
    <row r="5670" spans="1:48" ht="12" customHeight="1"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c r="AP5670"/>
      <c r="AQ5670"/>
      <c r="AR5670"/>
      <c r="AS5670"/>
      <c r="AT5670"/>
      <c r="AU5670"/>
      <c r="AV5670"/>
    </row>
    <row r="5671" spans="1:48" ht="12" customHeight="1"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c r="AP5671"/>
      <c r="AQ5671"/>
      <c r="AR5671"/>
      <c r="AS5671"/>
      <c r="AT5671"/>
      <c r="AU5671"/>
      <c r="AV5671"/>
    </row>
    <row r="5672" spans="1:48" ht="12" customHeight="1"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c r="AP5672"/>
      <c r="AQ5672"/>
      <c r="AR5672"/>
      <c r="AS5672"/>
      <c r="AT5672"/>
      <c r="AU5672"/>
      <c r="AV5672"/>
    </row>
    <row r="5673" spans="1:48" ht="12" customHeight="1"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c r="AP5673"/>
      <c r="AQ5673"/>
      <c r="AR5673"/>
      <c r="AS5673"/>
      <c r="AT5673"/>
      <c r="AU5673"/>
      <c r="AV5673"/>
    </row>
    <row r="5674" spans="1:48" ht="12" customHeight="1"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c r="AP5674"/>
      <c r="AQ5674"/>
      <c r="AR5674"/>
      <c r="AS5674"/>
      <c r="AT5674"/>
      <c r="AU5674"/>
      <c r="AV5674"/>
    </row>
    <row r="5675" spans="1:48" ht="12" customHeight="1"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c r="AP5675"/>
      <c r="AQ5675"/>
      <c r="AR5675"/>
      <c r="AS5675"/>
      <c r="AT5675"/>
      <c r="AU5675"/>
      <c r="AV5675"/>
    </row>
    <row r="5676" spans="1:48" ht="12" customHeight="1"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c r="AP5676"/>
      <c r="AQ5676"/>
      <c r="AR5676"/>
      <c r="AS5676"/>
      <c r="AT5676"/>
      <c r="AU5676"/>
      <c r="AV5676"/>
    </row>
    <row r="5677" spans="1:48" ht="12" customHeight="1"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c r="AP5677"/>
      <c r="AQ5677"/>
      <c r="AR5677"/>
      <c r="AS5677"/>
      <c r="AT5677"/>
      <c r="AU5677"/>
      <c r="AV5677"/>
    </row>
    <row r="5678" spans="1:48" ht="12" customHeight="1"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c r="AP5678"/>
      <c r="AQ5678"/>
      <c r="AR5678"/>
      <c r="AS5678"/>
      <c r="AT5678"/>
      <c r="AU5678"/>
      <c r="AV5678"/>
    </row>
    <row r="5679" spans="1:48" ht="12" customHeight="1"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c r="AP5679"/>
      <c r="AQ5679"/>
      <c r="AR5679"/>
      <c r="AS5679"/>
      <c r="AT5679"/>
      <c r="AU5679"/>
      <c r="AV5679"/>
    </row>
    <row r="5680" spans="1:48" ht="12" customHeight="1"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c r="AP5680"/>
      <c r="AQ5680"/>
      <c r="AR5680"/>
      <c r="AS5680"/>
      <c r="AT5680"/>
      <c r="AU5680"/>
      <c r="AV5680"/>
    </row>
    <row r="5681" spans="1:48" ht="12" customHeight="1"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c r="AP5681"/>
      <c r="AQ5681"/>
      <c r="AR5681"/>
      <c r="AS5681"/>
      <c r="AT5681"/>
      <c r="AU5681"/>
      <c r="AV5681"/>
    </row>
    <row r="5682" spans="1:48" ht="12" customHeight="1"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c r="AP5682"/>
      <c r="AQ5682"/>
      <c r="AR5682"/>
      <c r="AS5682"/>
      <c r="AT5682"/>
      <c r="AU5682"/>
      <c r="AV5682"/>
    </row>
    <row r="5683" spans="1:48" ht="12" customHeight="1"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c r="AP5683"/>
      <c r="AQ5683"/>
      <c r="AR5683"/>
      <c r="AS5683"/>
      <c r="AT5683"/>
      <c r="AU5683"/>
      <c r="AV5683"/>
    </row>
    <row r="5684" spans="1:48" ht="12" customHeight="1"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c r="AP5684"/>
      <c r="AQ5684"/>
      <c r="AR5684"/>
      <c r="AS5684"/>
      <c r="AT5684"/>
      <c r="AU5684"/>
      <c r="AV5684"/>
    </row>
    <row r="5685" spans="1:48" ht="12" customHeight="1"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c r="AP5685"/>
      <c r="AQ5685"/>
      <c r="AR5685"/>
      <c r="AS5685"/>
      <c r="AT5685"/>
      <c r="AU5685"/>
      <c r="AV5685"/>
    </row>
    <row r="5686" spans="1:48" ht="12" customHeight="1"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c r="AP5686"/>
      <c r="AQ5686"/>
      <c r="AR5686"/>
      <c r="AS5686"/>
      <c r="AT5686"/>
      <c r="AU5686"/>
      <c r="AV5686"/>
    </row>
    <row r="5687" spans="1:48" ht="12" customHeight="1"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c r="AP5687"/>
      <c r="AQ5687"/>
      <c r="AR5687"/>
      <c r="AS5687"/>
      <c r="AT5687"/>
      <c r="AU5687"/>
      <c r="AV5687"/>
    </row>
    <row r="5688" spans="1:48" ht="12" customHeight="1"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c r="AP5688"/>
      <c r="AQ5688"/>
      <c r="AR5688"/>
      <c r="AS5688"/>
      <c r="AT5688"/>
      <c r="AU5688"/>
      <c r="AV5688"/>
    </row>
    <row r="5689" spans="1:48" ht="12" customHeight="1"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c r="AP5689"/>
      <c r="AQ5689"/>
      <c r="AR5689"/>
      <c r="AS5689"/>
      <c r="AT5689"/>
      <c r="AU5689"/>
      <c r="AV5689"/>
    </row>
    <row r="5690" spans="1:48" ht="12" customHeight="1"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c r="AP5690"/>
      <c r="AQ5690"/>
      <c r="AR5690"/>
      <c r="AS5690"/>
      <c r="AT5690"/>
      <c r="AU5690"/>
      <c r="AV5690"/>
    </row>
    <row r="5691" spans="1:48" ht="12" customHeight="1"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c r="AP5691"/>
      <c r="AQ5691"/>
      <c r="AR5691"/>
      <c r="AS5691"/>
      <c r="AT5691"/>
      <c r="AU5691"/>
      <c r="AV5691"/>
    </row>
    <row r="5692" spans="1:48" ht="12" customHeight="1"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c r="AP5692"/>
      <c r="AQ5692"/>
      <c r="AR5692"/>
      <c r="AS5692"/>
      <c r="AT5692"/>
      <c r="AU5692"/>
      <c r="AV5692"/>
    </row>
    <row r="5693" spans="1:48" ht="12" customHeight="1"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c r="AP5693"/>
      <c r="AQ5693"/>
      <c r="AR5693"/>
      <c r="AS5693"/>
      <c r="AT5693"/>
      <c r="AU5693"/>
      <c r="AV5693"/>
    </row>
    <row r="5694" spans="1:48" ht="12" customHeight="1"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c r="AP5694"/>
      <c r="AQ5694"/>
      <c r="AR5694"/>
      <c r="AS5694"/>
      <c r="AT5694"/>
      <c r="AU5694"/>
      <c r="AV5694"/>
    </row>
    <row r="5695" spans="1:48" ht="12" customHeight="1"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c r="AP5695"/>
      <c r="AQ5695"/>
      <c r="AR5695"/>
      <c r="AS5695"/>
      <c r="AT5695"/>
      <c r="AU5695"/>
      <c r="AV5695"/>
    </row>
    <row r="5696" spans="1:48" ht="12" customHeight="1"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c r="AP5696"/>
      <c r="AQ5696"/>
      <c r="AR5696"/>
      <c r="AS5696"/>
      <c r="AT5696"/>
      <c r="AU5696"/>
      <c r="AV5696"/>
    </row>
    <row r="5697" spans="1:48" ht="12" customHeight="1"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c r="AP5697"/>
      <c r="AQ5697"/>
      <c r="AR5697"/>
      <c r="AS5697"/>
      <c r="AT5697"/>
      <c r="AU5697"/>
      <c r="AV5697"/>
    </row>
    <row r="5698" spans="1:48" ht="12" customHeight="1"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c r="AP5698"/>
      <c r="AQ5698"/>
      <c r="AR5698"/>
      <c r="AS5698"/>
      <c r="AT5698"/>
      <c r="AU5698"/>
      <c r="AV5698"/>
    </row>
    <row r="5699" spans="1:48" ht="12" customHeight="1"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c r="AP5699"/>
      <c r="AQ5699"/>
      <c r="AR5699"/>
      <c r="AS5699"/>
      <c r="AT5699"/>
      <c r="AU5699"/>
      <c r="AV5699"/>
    </row>
    <row r="5700" spans="1:48" ht="12" customHeight="1"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c r="AP5700"/>
      <c r="AQ5700"/>
      <c r="AR5700"/>
      <c r="AS5700"/>
      <c r="AT5700"/>
      <c r="AU5700"/>
      <c r="AV5700"/>
    </row>
    <row r="5701" spans="1:48" ht="12" customHeight="1"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c r="AP5701"/>
      <c r="AQ5701"/>
      <c r="AR5701"/>
      <c r="AS5701"/>
      <c r="AT5701"/>
      <c r="AU5701"/>
      <c r="AV5701"/>
    </row>
    <row r="5702" spans="1:48" ht="12" customHeight="1"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c r="AP5702"/>
      <c r="AQ5702"/>
      <c r="AR5702"/>
      <c r="AS5702"/>
      <c r="AT5702"/>
      <c r="AU5702"/>
      <c r="AV5702"/>
    </row>
    <row r="5703" spans="1:48" ht="12" customHeight="1"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c r="AP5703"/>
      <c r="AQ5703"/>
      <c r="AR5703"/>
      <c r="AS5703"/>
      <c r="AT5703"/>
      <c r="AU5703"/>
      <c r="AV5703"/>
    </row>
    <row r="5704" spans="1:48" ht="12" customHeight="1"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c r="AP5704"/>
      <c r="AQ5704"/>
      <c r="AR5704"/>
      <c r="AS5704"/>
      <c r="AT5704"/>
      <c r="AU5704"/>
      <c r="AV5704"/>
    </row>
    <row r="5705" spans="1:48" ht="12" customHeight="1"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c r="AP5705"/>
      <c r="AQ5705"/>
      <c r="AR5705"/>
      <c r="AS5705"/>
      <c r="AT5705"/>
      <c r="AU5705"/>
      <c r="AV5705"/>
    </row>
    <row r="5706" spans="1:48" ht="12" customHeight="1"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c r="AP5706"/>
      <c r="AQ5706"/>
      <c r="AR5706"/>
      <c r="AS5706"/>
      <c r="AT5706"/>
      <c r="AU5706"/>
      <c r="AV5706"/>
    </row>
    <row r="5707" spans="1:48" ht="12" customHeight="1"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c r="AP5707"/>
      <c r="AQ5707"/>
      <c r="AR5707"/>
      <c r="AS5707"/>
      <c r="AT5707"/>
      <c r="AU5707"/>
      <c r="AV5707"/>
    </row>
    <row r="5708" spans="1:48" ht="12" customHeight="1"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c r="AP5708"/>
      <c r="AQ5708"/>
      <c r="AR5708"/>
      <c r="AS5708"/>
      <c r="AT5708"/>
      <c r="AU5708"/>
      <c r="AV5708"/>
    </row>
    <row r="5709" spans="1:48" ht="12" customHeight="1"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c r="AP5709"/>
      <c r="AQ5709"/>
      <c r="AR5709"/>
      <c r="AS5709"/>
      <c r="AT5709"/>
      <c r="AU5709"/>
      <c r="AV5709"/>
    </row>
    <row r="5710" spans="1:48" ht="12" customHeight="1"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c r="AP5710"/>
      <c r="AQ5710"/>
      <c r="AR5710"/>
      <c r="AS5710"/>
      <c r="AT5710"/>
      <c r="AU5710"/>
      <c r="AV5710"/>
    </row>
    <row r="5711" spans="1:48" ht="12" customHeight="1"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c r="AP5711"/>
      <c r="AQ5711"/>
      <c r="AR5711"/>
      <c r="AS5711"/>
      <c r="AT5711"/>
      <c r="AU5711"/>
      <c r="AV5711"/>
    </row>
    <row r="5712" spans="1:48" ht="12" customHeight="1"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c r="AP5712"/>
      <c r="AQ5712"/>
      <c r="AR5712"/>
      <c r="AS5712"/>
      <c r="AT5712"/>
      <c r="AU5712"/>
      <c r="AV5712"/>
    </row>
    <row r="5713" spans="1:48" ht="12" customHeight="1"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c r="AP5713"/>
      <c r="AQ5713"/>
      <c r="AR5713"/>
      <c r="AS5713"/>
      <c r="AT5713"/>
      <c r="AU5713"/>
      <c r="AV5713"/>
    </row>
    <row r="5714" spans="1:48" ht="12" customHeight="1"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c r="AP5714"/>
      <c r="AQ5714"/>
      <c r="AR5714"/>
      <c r="AS5714"/>
      <c r="AT5714"/>
      <c r="AU5714"/>
      <c r="AV5714"/>
    </row>
    <row r="5715" spans="1:48" ht="12" customHeight="1"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c r="AP5715"/>
      <c r="AQ5715"/>
      <c r="AR5715"/>
      <c r="AS5715"/>
      <c r="AT5715"/>
      <c r="AU5715"/>
      <c r="AV5715"/>
    </row>
    <row r="5716" spans="1:48" ht="12" customHeight="1"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c r="AP5716"/>
      <c r="AQ5716"/>
      <c r="AR5716"/>
      <c r="AS5716"/>
      <c r="AT5716"/>
      <c r="AU5716"/>
      <c r="AV5716"/>
    </row>
    <row r="5717" spans="1:48" ht="12" customHeight="1"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c r="AP5717"/>
      <c r="AQ5717"/>
      <c r="AR5717"/>
      <c r="AS5717"/>
      <c r="AT5717"/>
      <c r="AU5717"/>
      <c r="AV5717"/>
    </row>
    <row r="5718" spans="1:48" ht="12" customHeight="1"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c r="AP5718"/>
      <c r="AQ5718"/>
      <c r="AR5718"/>
      <c r="AS5718"/>
      <c r="AT5718"/>
      <c r="AU5718"/>
      <c r="AV5718"/>
    </row>
    <row r="5719" spans="1:48" ht="12" customHeight="1"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c r="AP5719"/>
      <c r="AQ5719"/>
      <c r="AR5719"/>
      <c r="AS5719"/>
      <c r="AT5719"/>
      <c r="AU5719"/>
      <c r="AV5719"/>
    </row>
    <row r="5720" spans="1:48" ht="12" customHeight="1"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c r="AP5720"/>
      <c r="AQ5720"/>
      <c r="AR5720"/>
      <c r="AS5720"/>
      <c r="AT5720"/>
      <c r="AU5720"/>
      <c r="AV5720"/>
    </row>
    <row r="5721" spans="1:48" ht="12" customHeight="1"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c r="AP5721"/>
      <c r="AQ5721"/>
      <c r="AR5721"/>
      <c r="AS5721"/>
      <c r="AT5721"/>
      <c r="AU5721"/>
      <c r="AV5721"/>
    </row>
    <row r="5722" spans="1:48" ht="12" customHeight="1"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c r="AP5722"/>
      <c r="AQ5722"/>
      <c r="AR5722"/>
      <c r="AS5722"/>
      <c r="AT5722"/>
      <c r="AU5722"/>
      <c r="AV5722"/>
    </row>
    <row r="5723" spans="1:48" ht="12" customHeight="1"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c r="AP5723"/>
      <c r="AQ5723"/>
      <c r="AR5723"/>
      <c r="AS5723"/>
      <c r="AT5723"/>
      <c r="AU5723"/>
      <c r="AV5723"/>
    </row>
    <row r="5724" spans="1:48" ht="12" customHeight="1"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c r="AP5724"/>
      <c r="AQ5724"/>
      <c r="AR5724"/>
      <c r="AS5724"/>
      <c r="AT5724"/>
      <c r="AU5724"/>
      <c r="AV5724"/>
    </row>
    <row r="5725" spans="1:48" ht="12" customHeight="1"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c r="AP5725"/>
      <c r="AQ5725"/>
      <c r="AR5725"/>
      <c r="AS5725"/>
      <c r="AT5725"/>
      <c r="AU5725"/>
      <c r="AV5725"/>
    </row>
    <row r="5726" spans="1:48" ht="12" customHeight="1"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c r="AP5726"/>
      <c r="AQ5726"/>
      <c r="AR5726"/>
      <c r="AS5726"/>
      <c r="AT5726"/>
      <c r="AU5726"/>
      <c r="AV5726"/>
    </row>
    <row r="5727" spans="1:48" ht="12" customHeight="1"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c r="AP5727"/>
      <c r="AQ5727"/>
      <c r="AR5727"/>
      <c r="AS5727"/>
      <c r="AT5727"/>
      <c r="AU5727"/>
      <c r="AV5727"/>
    </row>
    <row r="5728" spans="1:48" ht="12" customHeight="1"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c r="AP5728"/>
      <c r="AQ5728"/>
      <c r="AR5728"/>
      <c r="AS5728"/>
      <c r="AT5728"/>
      <c r="AU5728"/>
      <c r="AV5728"/>
    </row>
    <row r="5729" spans="1:48" ht="12" customHeight="1"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c r="AP5729"/>
      <c r="AQ5729"/>
      <c r="AR5729"/>
      <c r="AS5729"/>
      <c r="AT5729"/>
      <c r="AU5729"/>
      <c r="AV5729"/>
    </row>
    <row r="5730" spans="1:48" ht="12" customHeight="1"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c r="AP5730"/>
      <c r="AQ5730"/>
      <c r="AR5730"/>
      <c r="AS5730"/>
      <c r="AT5730"/>
      <c r="AU5730"/>
      <c r="AV5730"/>
    </row>
    <row r="5731" spans="1:48" ht="12" customHeight="1"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c r="AP5731"/>
      <c r="AQ5731"/>
      <c r="AR5731"/>
      <c r="AS5731"/>
      <c r="AT5731"/>
      <c r="AU5731"/>
      <c r="AV5731"/>
    </row>
    <row r="5732" spans="1:48" ht="12" customHeight="1"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c r="AP5732"/>
      <c r="AQ5732"/>
      <c r="AR5732"/>
      <c r="AS5732"/>
      <c r="AT5732"/>
      <c r="AU5732"/>
      <c r="AV5732"/>
    </row>
    <row r="5733" spans="1:48" ht="12" customHeight="1"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c r="AP5733"/>
      <c r="AQ5733"/>
      <c r="AR5733"/>
      <c r="AS5733"/>
      <c r="AT5733"/>
      <c r="AU5733"/>
      <c r="AV5733"/>
    </row>
    <row r="5734" spans="1:48" ht="12" customHeight="1"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c r="AP5734"/>
      <c r="AQ5734"/>
      <c r="AR5734"/>
      <c r="AS5734"/>
      <c r="AT5734"/>
      <c r="AU5734"/>
      <c r="AV5734"/>
    </row>
    <row r="5735" spans="1:48" ht="12" customHeight="1"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c r="AP5735"/>
      <c r="AQ5735"/>
      <c r="AR5735"/>
      <c r="AS5735"/>
      <c r="AT5735"/>
      <c r="AU5735"/>
      <c r="AV5735"/>
    </row>
    <row r="5736" spans="1:48" ht="12" customHeight="1"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c r="AP5736"/>
      <c r="AQ5736"/>
      <c r="AR5736"/>
      <c r="AS5736"/>
      <c r="AT5736"/>
      <c r="AU5736"/>
      <c r="AV5736"/>
    </row>
    <row r="5737" spans="1:48" ht="12" customHeight="1"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c r="AP5737"/>
      <c r="AQ5737"/>
      <c r="AR5737"/>
      <c r="AS5737"/>
      <c r="AT5737"/>
      <c r="AU5737"/>
      <c r="AV5737"/>
    </row>
    <row r="5738" spans="1:48" ht="12" customHeight="1"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c r="AP5738"/>
      <c r="AQ5738"/>
      <c r="AR5738"/>
      <c r="AS5738"/>
      <c r="AT5738"/>
      <c r="AU5738"/>
      <c r="AV5738"/>
    </row>
    <row r="5739" spans="1:48" ht="12" customHeight="1"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c r="AP5739"/>
      <c r="AQ5739"/>
      <c r="AR5739"/>
      <c r="AS5739"/>
      <c r="AT5739"/>
      <c r="AU5739"/>
      <c r="AV5739"/>
    </row>
    <row r="5740" spans="1:48" ht="12" customHeight="1"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c r="AP5740"/>
      <c r="AQ5740"/>
      <c r="AR5740"/>
      <c r="AS5740"/>
      <c r="AT5740"/>
      <c r="AU5740"/>
      <c r="AV5740"/>
    </row>
    <row r="5741" spans="1:48" ht="12" customHeight="1"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c r="AP5741"/>
      <c r="AQ5741"/>
      <c r="AR5741"/>
      <c r="AS5741"/>
      <c r="AT5741"/>
      <c r="AU5741"/>
      <c r="AV5741"/>
    </row>
    <row r="5742" spans="1:48" ht="12" customHeight="1"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c r="AP5742"/>
      <c r="AQ5742"/>
      <c r="AR5742"/>
      <c r="AS5742"/>
      <c r="AT5742"/>
      <c r="AU5742"/>
      <c r="AV5742"/>
    </row>
    <row r="5743" spans="1:48" ht="12" customHeight="1"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c r="AP5743"/>
      <c r="AQ5743"/>
      <c r="AR5743"/>
      <c r="AS5743"/>
      <c r="AT5743"/>
      <c r="AU5743"/>
      <c r="AV5743"/>
    </row>
    <row r="5744" spans="1:48" ht="12" customHeight="1"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c r="AP5744"/>
      <c r="AQ5744"/>
      <c r="AR5744"/>
      <c r="AS5744"/>
      <c r="AT5744"/>
      <c r="AU5744"/>
      <c r="AV5744"/>
    </row>
    <row r="5745" spans="1:48" ht="12" customHeight="1"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c r="AP5745"/>
      <c r="AQ5745"/>
      <c r="AR5745"/>
      <c r="AS5745"/>
      <c r="AT5745"/>
      <c r="AU5745"/>
      <c r="AV5745"/>
    </row>
    <row r="5746" spans="1:48" ht="12" customHeight="1"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c r="AP5746"/>
      <c r="AQ5746"/>
      <c r="AR5746"/>
      <c r="AS5746"/>
      <c r="AT5746"/>
      <c r="AU5746"/>
      <c r="AV5746"/>
    </row>
    <row r="5747" spans="1:48" ht="12" customHeight="1"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c r="AP5747"/>
      <c r="AQ5747"/>
      <c r="AR5747"/>
      <c r="AS5747"/>
      <c r="AT5747"/>
      <c r="AU5747"/>
      <c r="AV5747"/>
    </row>
    <row r="5748" spans="1:48" ht="12" customHeight="1"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c r="AP5748"/>
      <c r="AQ5748"/>
      <c r="AR5748"/>
      <c r="AS5748"/>
      <c r="AT5748"/>
      <c r="AU5748"/>
      <c r="AV5748"/>
    </row>
    <row r="5749" spans="1:48" ht="12" customHeight="1"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c r="AP5749"/>
      <c r="AQ5749"/>
      <c r="AR5749"/>
      <c r="AS5749"/>
      <c r="AT5749"/>
      <c r="AU5749"/>
      <c r="AV5749"/>
    </row>
    <row r="5750" spans="1:48" ht="12" customHeight="1"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c r="AP5750"/>
      <c r="AQ5750"/>
      <c r="AR5750"/>
      <c r="AS5750"/>
      <c r="AT5750"/>
      <c r="AU5750"/>
      <c r="AV5750"/>
    </row>
    <row r="5751" spans="1:48" ht="12" customHeight="1"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c r="AP5751"/>
      <c r="AQ5751"/>
      <c r="AR5751"/>
      <c r="AS5751"/>
      <c r="AT5751"/>
      <c r="AU5751"/>
      <c r="AV5751"/>
    </row>
    <row r="5752" spans="1:48" ht="12" customHeight="1"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c r="AP5752"/>
      <c r="AQ5752"/>
      <c r="AR5752"/>
      <c r="AS5752"/>
      <c r="AT5752"/>
      <c r="AU5752"/>
      <c r="AV5752"/>
    </row>
    <row r="5753" spans="1:48" ht="12" customHeight="1"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c r="AP5753"/>
      <c r="AQ5753"/>
      <c r="AR5753"/>
      <c r="AS5753"/>
      <c r="AT5753"/>
      <c r="AU5753"/>
      <c r="AV5753"/>
    </row>
    <row r="5754" spans="1:48" ht="12" customHeight="1"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c r="AP5754"/>
      <c r="AQ5754"/>
      <c r="AR5754"/>
      <c r="AS5754"/>
      <c r="AT5754"/>
      <c r="AU5754"/>
      <c r="AV5754"/>
    </row>
    <row r="5755" spans="1:48" ht="12" customHeight="1"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c r="AP5755"/>
      <c r="AQ5755"/>
      <c r="AR5755"/>
      <c r="AS5755"/>
      <c r="AT5755"/>
      <c r="AU5755"/>
      <c r="AV5755"/>
    </row>
    <row r="5756" spans="1:48" ht="12" customHeight="1"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c r="AP5756"/>
      <c r="AQ5756"/>
      <c r="AR5756"/>
      <c r="AS5756"/>
      <c r="AT5756"/>
      <c r="AU5756"/>
      <c r="AV5756"/>
    </row>
    <row r="5757" spans="1:48" ht="12" customHeight="1"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c r="AP5757"/>
      <c r="AQ5757"/>
      <c r="AR5757"/>
      <c r="AS5757"/>
      <c r="AT5757"/>
      <c r="AU5757"/>
      <c r="AV5757"/>
    </row>
    <row r="5758" spans="1:48" ht="12" customHeight="1"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c r="AP5758"/>
      <c r="AQ5758"/>
      <c r="AR5758"/>
      <c r="AS5758"/>
      <c r="AT5758"/>
      <c r="AU5758"/>
      <c r="AV5758"/>
    </row>
    <row r="5759" spans="1:48" ht="12" customHeight="1"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c r="AP5759"/>
      <c r="AQ5759"/>
      <c r="AR5759"/>
      <c r="AS5759"/>
      <c r="AT5759"/>
      <c r="AU5759"/>
      <c r="AV5759"/>
    </row>
    <row r="5760" spans="1:48" ht="12" customHeight="1"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c r="AP5760"/>
      <c r="AQ5760"/>
      <c r="AR5760"/>
      <c r="AS5760"/>
      <c r="AT5760"/>
      <c r="AU5760"/>
      <c r="AV5760"/>
    </row>
    <row r="5761" spans="1:48" ht="12" customHeight="1"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c r="AP5761"/>
      <c r="AQ5761"/>
      <c r="AR5761"/>
      <c r="AS5761"/>
      <c r="AT5761"/>
      <c r="AU5761"/>
      <c r="AV5761"/>
    </row>
    <row r="5762" spans="1:48" ht="12" customHeight="1"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c r="AP5762"/>
      <c r="AQ5762"/>
      <c r="AR5762"/>
      <c r="AS5762"/>
      <c r="AT5762"/>
      <c r="AU5762"/>
      <c r="AV5762"/>
    </row>
    <row r="5763" spans="1:48" ht="12" customHeight="1"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c r="AP5763"/>
      <c r="AQ5763"/>
      <c r="AR5763"/>
      <c r="AS5763"/>
      <c r="AT5763"/>
      <c r="AU5763"/>
      <c r="AV5763"/>
    </row>
    <row r="5764" spans="1:48" ht="12" customHeight="1"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c r="AP5764"/>
      <c r="AQ5764"/>
      <c r="AR5764"/>
      <c r="AS5764"/>
      <c r="AT5764"/>
      <c r="AU5764"/>
      <c r="AV5764"/>
    </row>
    <row r="5765" spans="1:48" ht="12" customHeight="1"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c r="AP5765"/>
      <c r="AQ5765"/>
      <c r="AR5765"/>
      <c r="AS5765"/>
      <c r="AT5765"/>
      <c r="AU5765"/>
      <c r="AV5765"/>
    </row>
    <row r="5766" spans="1:48" ht="12" customHeight="1"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c r="AP5766"/>
      <c r="AQ5766"/>
      <c r="AR5766"/>
      <c r="AS5766"/>
      <c r="AT5766"/>
      <c r="AU5766"/>
      <c r="AV5766"/>
    </row>
    <row r="5767" spans="1:48" ht="12" customHeight="1"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c r="AP5767"/>
      <c r="AQ5767"/>
      <c r="AR5767"/>
      <c r="AS5767"/>
      <c r="AT5767"/>
      <c r="AU5767"/>
      <c r="AV5767"/>
    </row>
    <row r="5768" spans="1:48" ht="12" customHeight="1"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c r="AP5768"/>
      <c r="AQ5768"/>
      <c r="AR5768"/>
      <c r="AS5768"/>
      <c r="AT5768"/>
      <c r="AU5768"/>
      <c r="AV5768"/>
    </row>
    <row r="5769" spans="1:48" ht="12" customHeight="1"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c r="AP5769"/>
      <c r="AQ5769"/>
      <c r="AR5769"/>
      <c r="AS5769"/>
      <c r="AT5769"/>
      <c r="AU5769"/>
      <c r="AV5769"/>
    </row>
    <row r="5770" spans="1:48" ht="12" customHeight="1"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c r="AP5770"/>
      <c r="AQ5770"/>
      <c r="AR5770"/>
      <c r="AS5770"/>
      <c r="AT5770"/>
      <c r="AU5770"/>
      <c r="AV5770"/>
    </row>
    <row r="5771" spans="1:48" ht="12" customHeight="1"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c r="AP5771"/>
      <c r="AQ5771"/>
      <c r="AR5771"/>
      <c r="AS5771"/>
      <c r="AT5771"/>
      <c r="AU5771"/>
      <c r="AV5771"/>
    </row>
    <row r="5772" spans="1:48" ht="12" customHeight="1"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c r="AP5772"/>
      <c r="AQ5772"/>
      <c r="AR5772"/>
      <c r="AS5772"/>
      <c r="AT5772"/>
      <c r="AU5772"/>
      <c r="AV5772"/>
    </row>
    <row r="5773" spans="1:48" ht="12" customHeight="1"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c r="AP5773"/>
      <c r="AQ5773"/>
      <c r="AR5773"/>
      <c r="AS5773"/>
      <c r="AT5773"/>
      <c r="AU5773"/>
      <c r="AV5773"/>
    </row>
    <row r="5774" spans="1:48" ht="12" customHeight="1"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c r="AP5774"/>
      <c r="AQ5774"/>
      <c r="AR5774"/>
      <c r="AS5774"/>
      <c r="AT5774"/>
      <c r="AU5774"/>
      <c r="AV5774"/>
    </row>
    <row r="5775" spans="1:48" ht="12" customHeight="1"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c r="AP5775"/>
      <c r="AQ5775"/>
      <c r="AR5775"/>
      <c r="AS5775"/>
      <c r="AT5775"/>
      <c r="AU5775"/>
      <c r="AV5775"/>
    </row>
    <row r="5776" spans="1:48" ht="12" customHeight="1"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c r="AP5776"/>
      <c r="AQ5776"/>
      <c r="AR5776"/>
      <c r="AS5776"/>
      <c r="AT5776"/>
      <c r="AU5776"/>
      <c r="AV5776"/>
    </row>
    <row r="5777" spans="1:48" ht="12" customHeight="1"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c r="AP5777"/>
      <c r="AQ5777"/>
      <c r="AR5777"/>
      <c r="AS5777"/>
      <c r="AT5777"/>
      <c r="AU5777"/>
      <c r="AV5777"/>
    </row>
    <row r="5778" spans="1:48" ht="12" customHeight="1"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c r="AP5778"/>
      <c r="AQ5778"/>
      <c r="AR5778"/>
      <c r="AS5778"/>
      <c r="AT5778"/>
      <c r="AU5778"/>
      <c r="AV5778"/>
    </row>
    <row r="5779" spans="1:48" ht="12" customHeight="1"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c r="AP5779"/>
      <c r="AQ5779"/>
      <c r="AR5779"/>
      <c r="AS5779"/>
      <c r="AT5779"/>
      <c r="AU5779"/>
      <c r="AV5779"/>
    </row>
    <row r="5780" spans="1:48" ht="12" customHeight="1"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c r="AP5780"/>
      <c r="AQ5780"/>
      <c r="AR5780"/>
      <c r="AS5780"/>
      <c r="AT5780"/>
      <c r="AU5780"/>
      <c r="AV5780"/>
    </row>
    <row r="5781" spans="1:48" ht="12" customHeight="1"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c r="AP5781"/>
      <c r="AQ5781"/>
      <c r="AR5781"/>
      <c r="AS5781"/>
      <c r="AT5781"/>
      <c r="AU5781"/>
      <c r="AV5781"/>
    </row>
    <row r="5782" spans="1:48" ht="12" customHeight="1"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c r="AP5782"/>
      <c r="AQ5782"/>
      <c r="AR5782"/>
      <c r="AS5782"/>
      <c r="AT5782"/>
      <c r="AU5782"/>
      <c r="AV5782"/>
    </row>
    <row r="5783" spans="1:48" ht="12" customHeight="1"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c r="AP5783"/>
      <c r="AQ5783"/>
      <c r="AR5783"/>
      <c r="AS5783"/>
      <c r="AT5783"/>
      <c r="AU5783"/>
      <c r="AV5783"/>
    </row>
    <row r="5784" spans="1:48" ht="12" customHeight="1"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c r="AP5784"/>
      <c r="AQ5784"/>
      <c r="AR5784"/>
      <c r="AS5784"/>
      <c r="AT5784"/>
      <c r="AU5784"/>
      <c r="AV5784"/>
    </row>
    <row r="5785" spans="1:48" ht="12" customHeight="1"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c r="AP5785"/>
      <c r="AQ5785"/>
      <c r="AR5785"/>
      <c r="AS5785"/>
      <c r="AT5785"/>
      <c r="AU5785"/>
      <c r="AV5785"/>
    </row>
    <row r="5786" spans="1:48" ht="12" customHeight="1"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c r="AP5786"/>
      <c r="AQ5786"/>
      <c r="AR5786"/>
      <c r="AS5786"/>
      <c r="AT5786"/>
      <c r="AU5786"/>
      <c r="AV5786"/>
    </row>
    <row r="5787" spans="1:48" ht="12" customHeight="1"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c r="AP5787"/>
      <c r="AQ5787"/>
      <c r="AR5787"/>
      <c r="AS5787"/>
      <c r="AT5787"/>
      <c r="AU5787"/>
      <c r="AV5787"/>
    </row>
    <row r="5788" spans="1:48" ht="12" customHeight="1"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c r="AP5788"/>
      <c r="AQ5788"/>
      <c r="AR5788"/>
      <c r="AS5788"/>
      <c r="AT5788"/>
      <c r="AU5788"/>
      <c r="AV5788"/>
    </row>
    <row r="5789" spans="1:48" ht="12" customHeight="1"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c r="AP5789"/>
      <c r="AQ5789"/>
      <c r="AR5789"/>
      <c r="AS5789"/>
      <c r="AT5789"/>
      <c r="AU5789"/>
      <c r="AV5789"/>
    </row>
    <row r="5790" spans="1:48" ht="12" customHeight="1"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c r="AP5790"/>
      <c r="AQ5790"/>
      <c r="AR5790"/>
      <c r="AS5790"/>
      <c r="AT5790"/>
      <c r="AU5790"/>
      <c r="AV5790"/>
    </row>
    <row r="5791" spans="1:48" ht="12" customHeight="1"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c r="AP5791"/>
      <c r="AQ5791"/>
      <c r="AR5791"/>
      <c r="AS5791"/>
      <c r="AT5791"/>
      <c r="AU5791"/>
      <c r="AV5791"/>
    </row>
    <row r="5792" spans="1:48" ht="12" customHeight="1"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c r="AP5792"/>
      <c r="AQ5792"/>
      <c r="AR5792"/>
      <c r="AS5792"/>
      <c r="AT5792"/>
      <c r="AU5792"/>
      <c r="AV5792"/>
    </row>
    <row r="5793" spans="1:48" ht="12" customHeight="1"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c r="AP5793"/>
      <c r="AQ5793"/>
      <c r="AR5793"/>
      <c r="AS5793"/>
      <c r="AT5793"/>
      <c r="AU5793"/>
      <c r="AV5793"/>
    </row>
    <row r="5794" spans="1:48" ht="12" customHeight="1"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c r="AP5794"/>
      <c r="AQ5794"/>
      <c r="AR5794"/>
      <c r="AS5794"/>
      <c r="AT5794"/>
      <c r="AU5794"/>
      <c r="AV5794"/>
    </row>
    <row r="5795" spans="1:48" ht="12" customHeight="1"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c r="AP5795"/>
      <c r="AQ5795"/>
      <c r="AR5795"/>
      <c r="AS5795"/>
      <c r="AT5795"/>
      <c r="AU5795"/>
      <c r="AV5795"/>
    </row>
    <row r="5796" spans="1:48" ht="12" customHeight="1"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c r="AP5796"/>
      <c r="AQ5796"/>
      <c r="AR5796"/>
      <c r="AS5796"/>
      <c r="AT5796"/>
      <c r="AU5796"/>
      <c r="AV5796"/>
    </row>
    <row r="5797" spans="1:48" ht="12" customHeight="1"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c r="AP5797"/>
      <c r="AQ5797"/>
      <c r="AR5797"/>
      <c r="AS5797"/>
      <c r="AT5797"/>
      <c r="AU5797"/>
      <c r="AV5797"/>
    </row>
    <row r="5798" spans="1:48" ht="12" customHeight="1"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c r="AP5798"/>
      <c r="AQ5798"/>
      <c r="AR5798"/>
      <c r="AS5798"/>
      <c r="AT5798"/>
      <c r="AU5798"/>
      <c r="AV5798"/>
    </row>
    <row r="5799" spans="1:48" ht="12" customHeight="1"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c r="AP5799"/>
      <c r="AQ5799"/>
      <c r="AR5799"/>
      <c r="AS5799"/>
      <c r="AT5799"/>
      <c r="AU5799"/>
      <c r="AV5799"/>
    </row>
    <row r="5800" spans="1:48" ht="12" customHeight="1"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c r="AP5800"/>
      <c r="AQ5800"/>
      <c r="AR5800"/>
      <c r="AS5800"/>
      <c r="AT5800"/>
      <c r="AU5800"/>
      <c r="AV5800"/>
    </row>
    <row r="5801" spans="1:48" ht="12" customHeight="1"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c r="AP5801"/>
      <c r="AQ5801"/>
      <c r="AR5801"/>
      <c r="AS5801"/>
      <c r="AT5801"/>
      <c r="AU5801"/>
      <c r="AV5801"/>
    </row>
    <row r="5802" spans="1:48" ht="12" customHeight="1"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c r="AP5802"/>
      <c r="AQ5802"/>
      <c r="AR5802"/>
      <c r="AS5802"/>
      <c r="AT5802"/>
      <c r="AU5802"/>
      <c r="AV5802"/>
    </row>
    <row r="5803" spans="1:48" ht="12" customHeight="1"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c r="AP5803"/>
      <c r="AQ5803"/>
      <c r="AR5803"/>
      <c r="AS5803"/>
      <c r="AT5803"/>
      <c r="AU5803"/>
      <c r="AV5803"/>
    </row>
    <row r="5804" spans="1:48" ht="12" customHeight="1"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c r="AP5804"/>
      <c r="AQ5804"/>
      <c r="AR5804"/>
      <c r="AS5804"/>
      <c r="AT5804"/>
      <c r="AU5804"/>
      <c r="AV5804"/>
    </row>
    <row r="5805" spans="1:48" ht="12" customHeight="1"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c r="AP5805"/>
      <c r="AQ5805"/>
      <c r="AR5805"/>
      <c r="AS5805"/>
      <c r="AT5805"/>
      <c r="AU5805"/>
      <c r="AV5805"/>
    </row>
    <row r="5806" spans="1:48" ht="12" customHeight="1"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c r="AP5806"/>
      <c r="AQ5806"/>
      <c r="AR5806"/>
      <c r="AS5806"/>
      <c r="AT5806"/>
      <c r="AU5806"/>
      <c r="AV5806"/>
    </row>
    <row r="5807" spans="1:48" ht="12" customHeight="1"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c r="AP5807"/>
      <c r="AQ5807"/>
      <c r="AR5807"/>
      <c r="AS5807"/>
      <c r="AT5807"/>
      <c r="AU5807"/>
      <c r="AV5807"/>
    </row>
    <row r="5808" spans="1:48" ht="12" customHeight="1"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c r="AP5808"/>
      <c r="AQ5808"/>
      <c r="AR5808"/>
      <c r="AS5808"/>
      <c r="AT5808"/>
      <c r="AU5808"/>
      <c r="AV5808"/>
    </row>
    <row r="5809" spans="1:48" ht="12" customHeight="1"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c r="AP5809"/>
      <c r="AQ5809"/>
      <c r="AR5809"/>
      <c r="AS5809"/>
      <c r="AT5809"/>
      <c r="AU5809"/>
      <c r="AV5809"/>
    </row>
    <row r="5810" spans="1:48" ht="12" customHeight="1"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c r="AP5810"/>
      <c r="AQ5810"/>
      <c r="AR5810"/>
      <c r="AS5810"/>
      <c r="AT5810"/>
      <c r="AU5810"/>
      <c r="AV5810"/>
    </row>
    <row r="5811" spans="1:48" ht="12" customHeight="1"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c r="AP5811"/>
      <c r="AQ5811"/>
      <c r="AR5811"/>
      <c r="AS5811"/>
      <c r="AT5811"/>
      <c r="AU5811"/>
      <c r="AV5811"/>
    </row>
    <row r="5812" spans="1:48" ht="12" customHeight="1"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c r="AP5812"/>
      <c r="AQ5812"/>
      <c r="AR5812"/>
      <c r="AS5812"/>
      <c r="AT5812"/>
      <c r="AU5812"/>
      <c r="AV5812"/>
    </row>
    <row r="5813" spans="1:48" ht="12" customHeight="1"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c r="AP5813"/>
      <c r="AQ5813"/>
      <c r="AR5813"/>
      <c r="AS5813"/>
      <c r="AT5813"/>
      <c r="AU5813"/>
      <c r="AV5813"/>
    </row>
    <row r="5814" spans="1:48" ht="12" customHeight="1"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c r="AP5814"/>
      <c r="AQ5814"/>
      <c r="AR5814"/>
      <c r="AS5814"/>
      <c r="AT5814"/>
      <c r="AU5814"/>
      <c r="AV5814"/>
    </row>
    <row r="5815" spans="1:48" ht="12" customHeight="1"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c r="AP5815"/>
      <c r="AQ5815"/>
      <c r="AR5815"/>
      <c r="AS5815"/>
      <c r="AT5815"/>
      <c r="AU5815"/>
      <c r="AV5815"/>
    </row>
    <row r="5816" spans="1:48" ht="12" customHeight="1"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c r="AP5816"/>
      <c r="AQ5816"/>
      <c r="AR5816"/>
      <c r="AS5816"/>
      <c r="AT5816"/>
      <c r="AU5816"/>
      <c r="AV5816"/>
    </row>
    <row r="5817" spans="1:48" ht="12" customHeight="1"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c r="AP5817"/>
      <c r="AQ5817"/>
      <c r="AR5817"/>
      <c r="AS5817"/>
      <c r="AT5817"/>
      <c r="AU5817"/>
      <c r="AV5817"/>
    </row>
    <row r="5818" spans="1:48" ht="12" customHeight="1"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c r="AP5818"/>
      <c r="AQ5818"/>
      <c r="AR5818"/>
      <c r="AS5818"/>
      <c r="AT5818"/>
      <c r="AU5818"/>
      <c r="AV5818"/>
    </row>
    <row r="5819" spans="1:48" ht="12" customHeight="1"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c r="AP5819"/>
      <c r="AQ5819"/>
      <c r="AR5819"/>
      <c r="AS5819"/>
      <c r="AT5819"/>
      <c r="AU5819"/>
      <c r="AV5819"/>
    </row>
    <row r="5820" spans="1:48" ht="12" customHeight="1"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c r="AP5820"/>
      <c r="AQ5820"/>
      <c r="AR5820"/>
      <c r="AS5820"/>
      <c r="AT5820"/>
      <c r="AU5820"/>
      <c r="AV5820"/>
    </row>
    <row r="5821" spans="1:48" ht="12" customHeight="1"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c r="AP5821"/>
      <c r="AQ5821"/>
      <c r="AR5821"/>
      <c r="AS5821"/>
      <c r="AT5821"/>
      <c r="AU5821"/>
      <c r="AV5821"/>
    </row>
    <row r="5822" spans="1:48" ht="12" customHeight="1"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c r="AP5822"/>
      <c r="AQ5822"/>
      <c r="AR5822"/>
      <c r="AS5822"/>
      <c r="AT5822"/>
      <c r="AU5822"/>
      <c r="AV5822"/>
    </row>
    <row r="5823" spans="1:48" ht="12" customHeight="1"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c r="AP5823"/>
      <c r="AQ5823"/>
      <c r="AR5823"/>
      <c r="AS5823"/>
      <c r="AT5823"/>
      <c r="AU5823"/>
      <c r="AV5823"/>
    </row>
    <row r="5824" spans="1:48" ht="12" customHeight="1"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c r="AP5824"/>
      <c r="AQ5824"/>
      <c r="AR5824"/>
      <c r="AS5824"/>
      <c r="AT5824"/>
      <c r="AU5824"/>
      <c r="AV5824"/>
    </row>
    <row r="5825" spans="1:48" ht="12" customHeight="1"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c r="AP5825"/>
      <c r="AQ5825"/>
      <c r="AR5825"/>
      <c r="AS5825"/>
      <c r="AT5825"/>
      <c r="AU5825"/>
      <c r="AV5825"/>
    </row>
    <row r="5826" spans="1:48" ht="12" customHeight="1"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c r="AP5826"/>
      <c r="AQ5826"/>
      <c r="AR5826"/>
      <c r="AS5826"/>
      <c r="AT5826"/>
      <c r="AU5826"/>
      <c r="AV5826"/>
    </row>
    <row r="5827" spans="1:48" ht="12" customHeight="1"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c r="AP5827"/>
      <c r="AQ5827"/>
      <c r="AR5827"/>
      <c r="AS5827"/>
      <c r="AT5827"/>
      <c r="AU5827"/>
      <c r="AV5827"/>
    </row>
    <row r="5828" spans="1:48" ht="12" customHeight="1"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c r="AP5828"/>
      <c r="AQ5828"/>
      <c r="AR5828"/>
      <c r="AS5828"/>
      <c r="AT5828"/>
      <c r="AU5828"/>
      <c r="AV5828"/>
    </row>
    <row r="5829" spans="1:48" ht="12" customHeight="1"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c r="AP5829"/>
      <c r="AQ5829"/>
      <c r="AR5829"/>
      <c r="AS5829"/>
      <c r="AT5829"/>
      <c r="AU5829"/>
      <c r="AV5829"/>
    </row>
    <row r="5830" spans="1:48" ht="12" customHeight="1"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c r="AP5830"/>
      <c r="AQ5830"/>
      <c r="AR5830"/>
      <c r="AS5830"/>
      <c r="AT5830"/>
      <c r="AU5830"/>
      <c r="AV5830"/>
    </row>
    <row r="5831" spans="1:48" ht="12" customHeight="1"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c r="AP5831"/>
      <c r="AQ5831"/>
      <c r="AR5831"/>
      <c r="AS5831"/>
      <c r="AT5831"/>
      <c r="AU5831"/>
      <c r="AV5831"/>
    </row>
    <row r="5832" spans="1:48" ht="12" customHeight="1"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c r="AP5832"/>
      <c r="AQ5832"/>
      <c r="AR5832"/>
      <c r="AS5832"/>
      <c r="AT5832"/>
      <c r="AU5832"/>
      <c r="AV5832"/>
    </row>
    <row r="5833" spans="1:48" ht="12" customHeight="1"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c r="AP5833"/>
      <c r="AQ5833"/>
      <c r="AR5833"/>
      <c r="AS5833"/>
      <c r="AT5833"/>
      <c r="AU5833"/>
      <c r="AV5833"/>
    </row>
    <row r="5834" spans="1:48" ht="12" customHeight="1"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c r="AP5834"/>
      <c r="AQ5834"/>
      <c r="AR5834"/>
      <c r="AS5834"/>
      <c r="AT5834"/>
      <c r="AU5834"/>
      <c r="AV5834"/>
    </row>
    <row r="5835" spans="1:48" ht="12" customHeight="1"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c r="AP5835"/>
      <c r="AQ5835"/>
      <c r="AR5835"/>
      <c r="AS5835"/>
      <c r="AT5835"/>
      <c r="AU5835"/>
      <c r="AV5835"/>
    </row>
    <row r="5836" spans="1:48" ht="12" customHeight="1"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c r="AP5836"/>
      <c r="AQ5836"/>
      <c r="AR5836"/>
      <c r="AS5836"/>
      <c r="AT5836"/>
      <c r="AU5836"/>
      <c r="AV5836"/>
    </row>
    <row r="5837" spans="1:48" ht="12" customHeight="1"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c r="AP5837"/>
      <c r="AQ5837"/>
      <c r="AR5837"/>
      <c r="AS5837"/>
      <c r="AT5837"/>
      <c r="AU5837"/>
      <c r="AV5837"/>
    </row>
    <row r="5838" spans="1:48" ht="12" customHeight="1"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c r="AP5838"/>
      <c r="AQ5838"/>
      <c r="AR5838"/>
      <c r="AS5838"/>
      <c r="AT5838"/>
      <c r="AU5838"/>
      <c r="AV5838"/>
    </row>
    <row r="5839" spans="1:48" ht="12" customHeight="1"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c r="AP5839"/>
      <c r="AQ5839"/>
      <c r="AR5839"/>
      <c r="AS5839"/>
      <c r="AT5839"/>
      <c r="AU5839"/>
      <c r="AV5839"/>
    </row>
    <row r="5840" spans="1:48" ht="12" customHeight="1"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c r="AP5840"/>
      <c r="AQ5840"/>
      <c r="AR5840"/>
      <c r="AS5840"/>
      <c r="AT5840"/>
      <c r="AU5840"/>
      <c r="AV5840"/>
    </row>
    <row r="5841" spans="1:48" ht="12" customHeight="1"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c r="AP5841"/>
      <c r="AQ5841"/>
      <c r="AR5841"/>
      <c r="AS5841"/>
      <c r="AT5841"/>
      <c r="AU5841"/>
      <c r="AV5841"/>
    </row>
    <row r="5842" spans="1:48" ht="12" customHeight="1"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c r="AP5842"/>
      <c r="AQ5842"/>
      <c r="AR5842"/>
      <c r="AS5842"/>
      <c r="AT5842"/>
      <c r="AU5842"/>
      <c r="AV5842"/>
    </row>
    <row r="5843" spans="1:48" ht="12" customHeight="1"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c r="AP5843"/>
      <c r="AQ5843"/>
      <c r="AR5843"/>
      <c r="AS5843"/>
      <c r="AT5843"/>
      <c r="AU5843"/>
      <c r="AV5843"/>
    </row>
    <row r="5844" spans="1:48" ht="12" customHeight="1"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c r="AP5844"/>
      <c r="AQ5844"/>
      <c r="AR5844"/>
      <c r="AS5844"/>
      <c r="AT5844"/>
      <c r="AU5844"/>
      <c r="AV5844"/>
    </row>
    <row r="5845" spans="1:48" ht="12" customHeight="1"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c r="AP5845"/>
      <c r="AQ5845"/>
      <c r="AR5845"/>
      <c r="AS5845"/>
      <c r="AT5845"/>
      <c r="AU5845"/>
      <c r="AV5845"/>
    </row>
    <row r="5846" spans="1:48" ht="12" customHeight="1"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c r="AP5846"/>
      <c r="AQ5846"/>
      <c r="AR5846"/>
      <c r="AS5846"/>
      <c r="AT5846"/>
      <c r="AU5846"/>
      <c r="AV5846"/>
    </row>
    <row r="5847" spans="1:48" ht="12" customHeight="1"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c r="AP5847"/>
      <c r="AQ5847"/>
      <c r="AR5847"/>
      <c r="AS5847"/>
      <c r="AT5847"/>
      <c r="AU5847"/>
      <c r="AV5847"/>
    </row>
    <row r="5848" spans="1:48" ht="12" customHeight="1"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c r="AP5848"/>
      <c r="AQ5848"/>
      <c r="AR5848"/>
      <c r="AS5848"/>
      <c r="AT5848"/>
      <c r="AU5848"/>
      <c r="AV5848"/>
    </row>
    <row r="5849" spans="1:48" ht="12" customHeight="1"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c r="AP5849"/>
      <c r="AQ5849"/>
      <c r="AR5849"/>
      <c r="AS5849"/>
      <c r="AT5849"/>
      <c r="AU5849"/>
      <c r="AV5849"/>
    </row>
    <row r="5850" spans="1:48" ht="12" customHeight="1"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c r="AP5850"/>
      <c r="AQ5850"/>
      <c r="AR5850"/>
      <c r="AS5850"/>
      <c r="AT5850"/>
      <c r="AU5850"/>
      <c r="AV5850"/>
    </row>
    <row r="5851" spans="1:48" ht="12" customHeight="1"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c r="AP5851"/>
      <c r="AQ5851"/>
      <c r="AR5851"/>
      <c r="AS5851"/>
      <c r="AT5851"/>
      <c r="AU5851"/>
      <c r="AV5851"/>
    </row>
    <row r="5852" spans="1:48" ht="12" customHeight="1"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c r="AP5852"/>
      <c r="AQ5852"/>
      <c r="AR5852"/>
      <c r="AS5852"/>
      <c r="AT5852"/>
      <c r="AU5852"/>
      <c r="AV5852"/>
    </row>
    <row r="5853" spans="1:48" ht="12" customHeight="1"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c r="AP5853"/>
      <c r="AQ5853"/>
      <c r="AR5853"/>
      <c r="AS5853"/>
      <c r="AT5853"/>
      <c r="AU5853"/>
      <c r="AV5853"/>
    </row>
    <row r="5854" spans="1:48" ht="12" customHeight="1"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c r="AP5854"/>
      <c r="AQ5854"/>
      <c r="AR5854"/>
      <c r="AS5854"/>
      <c r="AT5854"/>
      <c r="AU5854"/>
      <c r="AV5854"/>
    </row>
    <row r="5855" spans="1:48" ht="12" customHeight="1"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c r="AP5855"/>
      <c r="AQ5855"/>
      <c r="AR5855"/>
      <c r="AS5855"/>
      <c r="AT5855"/>
      <c r="AU5855"/>
      <c r="AV5855"/>
    </row>
    <row r="5856" spans="1:48" ht="12" customHeight="1"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c r="AP5856"/>
      <c r="AQ5856"/>
      <c r="AR5856"/>
      <c r="AS5856"/>
      <c r="AT5856"/>
      <c r="AU5856"/>
      <c r="AV5856"/>
    </row>
    <row r="5857" spans="1:48" ht="12" customHeight="1"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c r="AP5857"/>
      <c r="AQ5857"/>
      <c r="AR5857"/>
      <c r="AS5857"/>
      <c r="AT5857"/>
      <c r="AU5857"/>
      <c r="AV5857"/>
    </row>
    <row r="5858" spans="1:48" ht="12" customHeight="1"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c r="AP5858"/>
      <c r="AQ5858"/>
      <c r="AR5858"/>
      <c r="AS5858"/>
      <c r="AT5858"/>
      <c r="AU5858"/>
      <c r="AV5858"/>
    </row>
    <row r="5859" spans="1:48" ht="12" customHeight="1"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c r="AP5859"/>
      <c r="AQ5859"/>
      <c r="AR5859"/>
      <c r="AS5859"/>
      <c r="AT5859"/>
      <c r="AU5859"/>
      <c r="AV5859"/>
    </row>
    <row r="5860" spans="1:48" ht="12" customHeight="1"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c r="AP5860"/>
      <c r="AQ5860"/>
      <c r="AR5860"/>
      <c r="AS5860"/>
      <c r="AT5860"/>
      <c r="AU5860"/>
      <c r="AV5860"/>
    </row>
    <row r="5861" spans="1:48" ht="12" customHeight="1"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c r="AP5861"/>
      <c r="AQ5861"/>
      <c r="AR5861"/>
      <c r="AS5861"/>
      <c r="AT5861"/>
      <c r="AU5861"/>
      <c r="AV5861"/>
    </row>
    <row r="5862" spans="1:48" ht="12" customHeight="1"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c r="AP5862"/>
      <c r="AQ5862"/>
      <c r="AR5862"/>
      <c r="AS5862"/>
      <c r="AT5862"/>
      <c r="AU5862"/>
      <c r="AV5862"/>
    </row>
    <row r="5863" spans="1:48" ht="12" customHeight="1"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c r="AP5863"/>
      <c r="AQ5863"/>
      <c r="AR5863"/>
      <c r="AS5863"/>
      <c r="AT5863"/>
      <c r="AU5863"/>
      <c r="AV5863"/>
    </row>
    <row r="5864" spans="1:48" ht="12" customHeight="1"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c r="AP5864"/>
      <c r="AQ5864"/>
      <c r="AR5864"/>
      <c r="AS5864"/>
      <c r="AT5864"/>
      <c r="AU5864"/>
      <c r="AV5864"/>
    </row>
    <row r="5865" spans="1:48" ht="12" customHeight="1"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c r="AP5865"/>
      <c r="AQ5865"/>
      <c r="AR5865"/>
      <c r="AS5865"/>
      <c r="AT5865"/>
      <c r="AU5865"/>
      <c r="AV5865"/>
    </row>
    <row r="5866" spans="1:48" ht="12" customHeight="1"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c r="AP5866"/>
      <c r="AQ5866"/>
      <c r="AR5866"/>
      <c r="AS5866"/>
      <c r="AT5866"/>
      <c r="AU5866"/>
      <c r="AV5866"/>
    </row>
    <row r="5867" spans="1:48" ht="12" customHeight="1"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c r="AP5867"/>
      <c r="AQ5867"/>
      <c r="AR5867"/>
      <c r="AS5867"/>
      <c r="AT5867"/>
      <c r="AU5867"/>
      <c r="AV5867"/>
    </row>
    <row r="5868" spans="1:48" ht="12" customHeight="1"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c r="AP5868"/>
      <c r="AQ5868"/>
      <c r="AR5868"/>
      <c r="AS5868"/>
      <c r="AT5868"/>
      <c r="AU5868"/>
      <c r="AV5868"/>
    </row>
    <row r="5869" spans="1:48" ht="12" customHeight="1"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c r="AP5869"/>
      <c r="AQ5869"/>
      <c r="AR5869"/>
      <c r="AS5869"/>
      <c r="AT5869"/>
      <c r="AU5869"/>
      <c r="AV5869"/>
    </row>
    <row r="5870" spans="1:48" ht="12" customHeight="1"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c r="AP5870"/>
      <c r="AQ5870"/>
      <c r="AR5870"/>
      <c r="AS5870"/>
      <c r="AT5870"/>
      <c r="AU5870"/>
      <c r="AV5870"/>
    </row>
    <row r="5871" spans="1:48" ht="12" customHeight="1"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c r="AP5871"/>
      <c r="AQ5871"/>
      <c r="AR5871"/>
      <c r="AS5871"/>
      <c r="AT5871"/>
      <c r="AU5871"/>
      <c r="AV5871"/>
    </row>
    <row r="5872" spans="1:48" ht="12" customHeight="1"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c r="AP5872"/>
      <c r="AQ5872"/>
      <c r="AR5872"/>
      <c r="AS5872"/>
      <c r="AT5872"/>
      <c r="AU5872"/>
      <c r="AV5872"/>
    </row>
    <row r="5873" spans="1:48" ht="12" customHeight="1"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c r="AP5873"/>
      <c r="AQ5873"/>
      <c r="AR5873"/>
      <c r="AS5873"/>
      <c r="AT5873"/>
      <c r="AU5873"/>
      <c r="AV5873"/>
    </row>
    <row r="5874" spans="1:48" ht="12" customHeight="1"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c r="AP5874"/>
      <c r="AQ5874"/>
      <c r="AR5874"/>
      <c r="AS5874"/>
      <c r="AT5874"/>
      <c r="AU5874"/>
      <c r="AV5874"/>
    </row>
    <row r="5875" spans="1:48" ht="12" customHeight="1"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c r="AP5875"/>
      <c r="AQ5875"/>
      <c r="AR5875"/>
      <c r="AS5875"/>
      <c r="AT5875"/>
      <c r="AU5875"/>
      <c r="AV5875"/>
    </row>
    <row r="5876" spans="1:48" ht="12" customHeight="1"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c r="AP5876"/>
      <c r="AQ5876"/>
      <c r="AR5876"/>
      <c r="AS5876"/>
      <c r="AT5876"/>
      <c r="AU5876"/>
      <c r="AV5876"/>
    </row>
    <row r="5877" spans="1:48" ht="12" customHeight="1"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c r="AP5877"/>
      <c r="AQ5877"/>
      <c r="AR5877"/>
      <c r="AS5877"/>
      <c r="AT5877"/>
      <c r="AU5877"/>
      <c r="AV5877"/>
    </row>
    <row r="5878" spans="1:48" ht="12" customHeight="1"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c r="AP5878"/>
      <c r="AQ5878"/>
      <c r="AR5878"/>
      <c r="AS5878"/>
      <c r="AT5878"/>
      <c r="AU5878"/>
      <c r="AV5878"/>
    </row>
    <row r="5879" spans="1:48" ht="12" customHeight="1"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c r="AP5879"/>
      <c r="AQ5879"/>
      <c r="AR5879"/>
      <c r="AS5879"/>
      <c r="AT5879"/>
      <c r="AU5879"/>
      <c r="AV5879"/>
    </row>
    <row r="5880" spans="1:48" ht="12" customHeight="1"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c r="AP5880"/>
      <c r="AQ5880"/>
      <c r="AR5880"/>
      <c r="AS5880"/>
      <c r="AT5880"/>
      <c r="AU5880"/>
      <c r="AV5880"/>
    </row>
    <row r="5881" spans="1:48" ht="12" customHeight="1"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c r="AP5881"/>
      <c r="AQ5881"/>
      <c r="AR5881"/>
      <c r="AS5881"/>
      <c r="AT5881"/>
      <c r="AU5881"/>
      <c r="AV5881"/>
    </row>
    <row r="5882" spans="1:48" ht="12" customHeight="1"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c r="AP5882"/>
      <c r="AQ5882"/>
      <c r="AR5882"/>
      <c r="AS5882"/>
      <c r="AT5882"/>
      <c r="AU5882"/>
      <c r="AV5882"/>
    </row>
    <row r="5883" spans="1:48" ht="12" customHeight="1"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c r="AP5883"/>
      <c r="AQ5883"/>
      <c r="AR5883"/>
      <c r="AS5883"/>
      <c r="AT5883"/>
      <c r="AU5883"/>
      <c r="AV5883"/>
    </row>
    <row r="5884" spans="1:48" ht="12" customHeight="1"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c r="AP5884"/>
      <c r="AQ5884"/>
      <c r="AR5884"/>
      <c r="AS5884"/>
      <c r="AT5884"/>
      <c r="AU5884"/>
      <c r="AV5884"/>
    </row>
    <row r="5885" spans="1:48" ht="12" customHeight="1"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c r="AP5885"/>
      <c r="AQ5885"/>
      <c r="AR5885"/>
      <c r="AS5885"/>
      <c r="AT5885"/>
      <c r="AU5885"/>
      <c r="AV5885"/>
    </row>
    <row r="5886" spans="1:48" ht="12" customHeight="1"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c r="AP5886"/>
      <c r="AQ5886"/>
      <c r="AR5886"/>
      <c r="AS5886"/>
      <c r="AT5886"/>
      <c r="AU5886"/>
      <c r="AV5886"/>
    </row>
    <row r="5887" spans="1:48" ht="12" customHeight="1"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c r="AP5887"/>
      <c r="AQ5887"/>
      <c r="AR5887"/>
      <c r="AS5887"/>
      <c r="AT5887"/>
      <c r="AU5887"/>
      <c r="AV5887"/>
    </row>
    <row r="5888" spans="1:48" ht="12" customHeight="1"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c r="AP5888"/>
      <c r="AQ5888"/>
      <c r="AR5888"/>
      <c r="AS5888"/>
      <c r="AT5888"/>
      <c r="AU5888"/>
      <c r="AV5888"/>
    </row>
    <row r="5889" spans="1:48" ht="12" customHeight="1"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c r="AP5889"/>
      <c r="AQ5889"/>
      <c r="AR5889"/>
      <c r="AS5889"/>
      <c r="AT5889"/>
      <c r="AU5889"/>
      <c r="AV5889"/>
    </row>
    <row r="5890" spans="1:48" ht="12" customHeight="1"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c r="AP5890"/>
      <c r="AQ5890"/>
      <c r="AR5890"/>
      <c r="AS5890"/>
      <c r="AT5890"/>
      <c r="AU5890"/>
      <c r="AV5890"/>
    </row>
    <row r="5891" spans="1:48" ht="12" customHeight="1"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c r="AP5891"/>
      <c r="AQ5891"/>
      <c r="AR5891"/>
      <c r="AS5891"/>
      <c r="AT5891"/>
      <c r="AU5891"/>
      <c r="AV5891"/>
    </row>
    <row r="5892" spans="1:48" ht="12" customHeight="1"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c r="AP5892"/>
      <c r="AQ5892"/>
      <c r="AR5892"/>
      <c r="AS5892"/>
      <c r="AT5892"/>
      <c r="AU5892"/>
      <c r="AV5892"/>
    </row>
    <row r="5893" spans="1:48" ht="12" customHeight="1"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c r="AP5893"/>
      <c r="AQ5893"/>
      <c r="AR5893"/>
      <c r="AS5893"/>
      <c r="AT5893"/>
      <c r="AU5893"/>
      <c r="AV5893"/>
    </row>
    <row r="5894" spans="1:48" ht="12" customHeight="1"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c r="AP5894"/>
      <c r="AQ5894"/>
      <c r="AR5894"/>
      <c r="AS5894"/>
      <c r="AT5894"/>
      <c r="AU5894"/>
      <c r="AV5894"/>
    </row>
    <row r="5895" spans="1:48" ht="12" customHeight="1"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c r="AP5895"/>
      <c r="AQ5895"/>
      <c r="AR5895"/>
      <c r="AS5895"/>
      <c r="AT5895"/>
      <c r="AU5895"/>
      <c r="AV5895"/>
    </row>
    <row r="5896" spans="1:48" ht="12" customHeight="1"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c r="AP5896"/>
      <c r="AQ5896"/>
      <c r="AR5896"/>
      <c r="AS5896"/>
      <c r="AT5896"/>
      <c r="AU5896"/>
      <c r="AV5896"/>
    </row>
    <row r="5897" spans="1:48" ht="12" customHeight="1"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c r="AP5897"/>
      <c r="AQ5897"/>
      <c r="AR5897"/>
      <c r="AS5897"/>
      <c r="AT5897"/>
      <c r="AU5897"/>
      <c r="AV5897"/>
    </row>
    <row r="5898" spans="1:48" ht="12" customHeight="1"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c r="AP5898"/>
      <c r="AQ5898"/>
      <c r="AR5898"/>
      <c r="AS5898"/>
      <c r="AT5898"/>
      <c r="AU5898"/>
      <c r="AV5898"/>
    </row>
    <row r="5899" spans="1:48" ht="12" customHeight="1"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c r="AP5899"/>
      <c r="AQ5899"/>
      <c r="AR5899"/>
      <c r="AS5899"/>
      <c r="AT5899"/>
      <c r="AU5899"/>
      <c r="AV5899"/>
    </row>
    <row r="5900" spans="1:48" ht="12" customHeight="1"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c r="AP5900"/>
      <c r="AQ5900"/>
      <c r="AR5900"/>
      <c r="AS5900"/>
      <c r="AT5900"/>
      <c r="AU5900"/>
      <c r="AV5900"/>
    </row>
    <row r="5901" spans="1:48" ht="12" customHeight="1"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c r="AP5901"/>
      <c r="AQ5901"/>
      <c r="AR5901"/>
      <c r="AS5901"/>
      <c r="AT5901"/>
      <c r="AU5901"/>
      <c r="AV5901"/>
    </row>
    <row r="5902" spans="1:48" ht="12" customHeight="1"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c r="AP5902"/>
      <c r="AQ5902"/>
      <c r="AR5902"/>
      <c r="AS5902"/>
      <c r="AT5902"/>
      <c r="AU5902"/>
      <c r="AV5902"/>
    </row>
    <row r="5903" spans="1:48" ht="12" customHeight="1"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c r="AP5903"/>
      <c r="AQ5903"/>
      <c r="AR5903"/>
      <c r="AS5903"/>
      <c r="AT5903"/>
      <c r="AU5903"/>
      <c r="AV5903"/>
    </row>
    <row r="5904" spans="1:48" ht="12" customHeight="1"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c r="AP5904"/>
      <c r="AQ5904"/>
      <c r="AR5904"/>
      <c r="AS5904"/>
      <c r="AT5904"/>
      <c r="AU5904"/>
      <c r="AV5904"/>
    </row>
    <row r="5905" spans="1:48" ht="12" customHeight="1"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c r="AP5905"/>
      <c r="AQ5905"/>
      <c r="AR5905"/>
      <c r="AS5905"/>
      <c r="AT5905"/>
      <c r="AU5905"/>
      <c r="AV5905"/>
    </row>
    <row r="5906" spans="1:48" ht="12" customHeight="1"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c r="AP5906"/>
      <c r="AQ5906"/>
      <c r="AR5906"/>
      <c r="AS5906"/>
      <c r="AT5906"/>
      <c r="AU5906"/>
      <c r="AV5906"/>
    </row>
    <row r="5907" spans="1:48" ht="12" customHeight="1"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c r="AP5907"/>
      <c r="AQ5907"/>
      <c r="AR5907"/>
      <c r="AS5907"/>
      <c r="AT5907"/>
      <c r="AU5907"/>
      <c r="AV5907"/>
    </row>
    <row r="5908" spans="1:48" ht="12" customHeight="1"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c r="AP5908"/>
      <c r="AQ5908"/>
      <c r="AR5908"/>
      <c r="AS5908"/>
      <c r="AT5908"/>
      <c r="AU5908"/>
      <c r="AV5908"/>
    </row>
    <row r="5909" spans="1:48" ht="12" customHeight="1"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c r="AP5909"/>
      <c r="AQ5909"/>
      <c r="AR5909"/>
      <c r="AS5909"/>
      <c r="AT5909"/>
      <c r="AU5909"/>
      <c r="AV5909"/>
    </row>
    <row r="5910" spans="1:48" ht="12" customHeight="1"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c r="AP5910"/>
      <c r="AQ5910"/>
      <c r="AR5910"/>
      <c r="AS5910"/>
      <c r="AT5910"/>
      <c r="AU5910"/>
      <c r="AV5910"/>
    </row>
    <row r="5911" spans="1:48" ht="12" customHeight="1"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c r="AP5911"/>
      <c r="AQ5911"/>
      <c r="AR5911"/>
      <c r="AS5911"/>
      <c r="AT5911"/>
      <c r="AU5911"/>
      <c r="AV5911"/>
    </row>
    <row r="5912" spans="1:48" ht="12" customHeight="1"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c r="AP5912"/>
      <c r="AQ5912"/>
      <c r="AR5912"/>
      <c r="AS5912"/>
      <c r="AT5912"/>
      <c r="AU5912"/>
      <c r="AV5912"/>
    </row>
    <row r="5913" spans="1:48" ht="12" customHeight="1"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c r="AP5913"/>
      <c r="AQ5913"/>
      <c r="AR5913"/>
      <c r="AS5913"/>
      <c r="AT5913"/>
      <c r="AU5913"/>
      <c r="AV5913"/>
    </row>
    <row r="5914" spans="1:48" ht="12" customHeight="1"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c r="AP5914"/>
      <c r="AQ5914"/>
      <c r="AR5914"/>
      <c r="AS5914"/>
      <c r="AT5914"/>
      <c r="AU5914"/>
      <c r="AV5914"/>
    </row>
    <row r="5915" spans="1:48" ht="12" customHeight="1"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c r="AP5915"/>
      <c r="AQ5915"/>
      <c r="AR5915"/>
      <c r="AS5915"/>
      <c r="AT5915"/>
      <c r="AU5915"/>
      <c r="AV5915"/>
    </row>
    <row r="5916" spans="1:48" ht="12" customHeight="1"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c r="AP5916"/>
      <c r="AQ5916"/>
      <c r="AR5916"/>
      <c r="AS5916"/>
      <c r="AT5916"/>
      <c r="AU5916"/>
      <c r="AV5916"/>
    </row>
    <row r="5917" spans="1:48" ht="12" customHeight="1"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c r="AP5917"/>
      <c r="AQ5917"/>
      <c r="AR5917"/>
      <c r="AS5917"/>
      <c r="AT5917"/>
      <c r="AU5917"/>
      <c r="AV5917"/>
    </row>
    <row r="5918" spans="1:48" ht="12" customHeight="1"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c r="AP5918"/>
      <c r="AQ5918"/>
      <c r="AR5918"/>
      <c r="AS5918"/>
      <c r="AT5918"/>
      <c r="AU5918"/>
      <c r="AV5918"/>
    </row>
    <row r="5919" spans="1:48" ht="12" customHeight="1"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c r="AP5919"/>
      <c r="AQ5919"/>
      <c r="AR5919"/>
      <c r="AS5919"/>
      <c r="AT5919"/>
      <c r="AU5919"/>
      <c r="AV5919"/>
    </row>
    <row r="5920" spans="1:48" ht="12" customHeight="1"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c r="AP5920"/>
      <c r="AQ5920"/>
      <c r="AR5920"/>
      <c r="AS5920"/>
      <c r="AT5920"/>
      <c r="AU5920"/>
      <c r="AV5920"/>
    </row>
    <row r="5921" spans="1:48" ht="12" customHeight="1"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c r="AP5921"/>
      <c r="AQ5921"/>
      <c r="AR5921"/>
      <c r="AS5921"/>
      <c r="AT5921"/>
      <c r="AU5921"/>
      <c r="AV5921"/>
    </row>
    <row r="5922" spans="1:48" ht="12" customHeight="1"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c r="AP5922"/>
      <c r="AQ5922"/>
      <c r="AR5922"/>
      <c r="AS5922"/>
      <c r="AT5922"/>
      <c r="AU5922"/>
      <c r="AV5922"/>
    </row>
    <row r="5923" spans="1:48" ht="12" customHeight="1"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c r="AP5923"/>
      <c r="AQ5923"/>
      <c r="AR5923"/>
      <c r="AS5923"/>
      <c r="AT5923"/>
      <c r="AU5923"/>
      <c r="AV5923"/>
    </row>
    <row r="5924" spans="1:48" ht="12" customHeight="1"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c r="AP5924"/>
      <c r="AQ5924"/>
      <c r="AR5924"/>
      <c r="AS5924"/>
      <c r="AT5924"/>
      <c r="AU5924"/>
      <c r="AV5924"/>
    </row>
    <row r="5925" spans="1:48" ht="12" customHeight="1"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c r="AP5925"/>
      <c r="AQ5925"/>
      <c r="AR5925"/>
      <c r="AS5925"/>
      <c r="AT5925"/>
      <c r="AU5925"/>
      <c r="AV5925"/>
    </row>
    <row r="5926" spans="1:48" ht="12" customHeight="1"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c r="AP5926"/>
      <c r="AQ5926"/>
      <c r="AR5926"/>
      <c r="AS5926"/>
      <c r="AT5926"/>
      <c r="AU5926"/>
      <c r="AV5926"/>
    </row>
    <row r="5927" spans="1:48" ht="12" customHeight="1"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c r="AP5927"/>
      <c r="AQ5927"/>
      <c r="AR5927"/>
      <c r="AS5927"/>
      <c r="AT5927"/>
      <c r="AU5927"/>
      <c r="AV5927"/>
    </row>
    <row r="5928" spans="1:48" ht="12" customHeight="1"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c r="AP5928"/>
      <c r="AQ5928"/>
      <c r="AR5928"/>
      <c r="AS5928"/>
      <c r="AT5928"/>
      <c r="AU5928"/>
      <c r="AV5928"/>
    </row>
    <row r="5929" spans="1:48" ht="12" customHeight="1"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c r="AP5929"/>
      <c r="AQ5929"/>
      <c r="AR5929"/>
      <c r="AS5929"/>
      <c r="AT5929"/>
      <c r="AU5929"/>
      <c r="AV5929"/>
    </row>
    <row r="5930" spans="1:48" ht="12" customHeight="1"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c r="AP5930"/>
      <c r="AQ5930"/>
      <c r="AR5930"/>
      <c r="AS5930"/>
      <c r="AT5930"/>
      <c r="AU5930"/>
      <c r="AV5930"/>
    </row>
    <row r="5931" spans="1:48" ht="12" customHeight="1"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c r="AP5931"/>
      <c r="AQ5931"/>
      <c r="AR5931"/>
      <c r="AS5931"/>
      <c r="AT5931"/>
      <c r="AU5931"/>
      <c r="AV5931"/>
    </row>
    <row r="5932" spans="1:48" ht="12" customHeight="1"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c r="AP5932"/>
      <c r="AQ5932"/>
      <c r="AR5932"/>
      <c r="AS5932"/>
      <c r="AT5932"/>
      <c r="AU5932"/>
      <c r="AV5932"/>
    </row>
    <row r="5933" spans="1:48" ht="12" customHeight="1"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c r="AP5933"/>
      <c r="AQ5933"/>
      <c r="AR5933"/>
      <c r="AS5933"/>
      <c r="AT5933"/>
      <c r="AU5933"/>
      <c r="AV5933"/>
    </row>
    <row r="5934" spans="1:48" ht="12" customHeight="1"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c r="AP5934"/>
      <c r="AQ5934"/>
      <c r="AR5934"/>
      <c r="AS5934"/>
      <c r="AT5934"/>
      <c r="AU5934"/>
      <c r="AV5934"/>
    </row>
    <row r="5935" spans="1:48" ht="12" customHeight="1"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c r="AP5935"/>
      <c r="AQ5935"/>
      <c r="AR5935"/>
      <c r="AS5935"/>
      <c r="AT5935"/>
      <c r="AU5935"/>
      <c r="AV5935"/>
    </row>
    <row r="5936" spans="1:48" ht="12" customHeight="1"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c r="AP5936"/>
      <c r="AQ5936"/>
      <c r="AR5936"/>
      <c r="AS5936"/>
      <c r="AT5936"/>
      <c r="AU5936"/>
      <c r="AV5936"/>
    </row>
    <row r="5937" spans="1:48" ht="12" customHeight="1"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c r="AP5937"/>
      <c r="AQ5937"/>
      <c r="AR5937"/>
      <c r="AS5937"/>
      <c r="AT5937"/>
      <c r="AU5937"/>
      <c r="AV5937"/>
    </row>
    <row r="5938" spans="1:48" ht="12" customHeight="1"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c r="AP5938"/>
      <c r="AQ5938"/>
      <c r="AR5938"/>
      <c r="AS5938"/>
      <c r="AT5938"/>
      <c r="AU5938"/>
      <c r="AV5938"/>
    </row>
    <row r="5939" spans="1:48" ht="12" customHeight="1"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c r="AP5939"/>
      <c r="AQ5939"/>
      <c r="AR5939"/>
      <c r="AS5939"/>
      <c r="AT5939"/>
      <c r="AU5939"/>
      <c r="AV5939"/>
    </row>
    <row r="5940" spans="1:48" ht="12" customHeight="1"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c r="AP5940"/>
      <c r="AQ5940"/>
      <c r="AR5940"/>
      <c r="AS5940"/>
      <c r="AT5940"/>
      <c r="AU5940"/>
      <c r="AV5940"/>
    </row>
    <row r="5941" spans="1:48" ht="12" customHeight="1"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c r="AP5941"/>
      <c r="AQ5941"/>
      <c r="AR5941"/>
      <c r="AS5941"/>
      <c r="AT5941"/>
      <c r="AU5941"/>
      <c r="AV5941"/>
    </row>
    <row r="5942" spans="1:48" ht="12" customHeight="1"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c r="AP5942"/>
      <c r="AQ5942"/>
      <c r="AR5942"/>
      <c r="AS5942"/>
      <c r="AT5942"/>
      <c r="AU5942"/>
      <c r="AV5942"/>
    </row>
    <row r="5943" spans="1:48" ht="12" customHeight="1"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c r="AP5943"/>
      <c r="AQ5943"/>
      <c r="AR5943"/>
      <c r="AS5943"/>
      <c r="AT5943"/>
      <c r="AU5943"/>
      <c r="AV5943"/>
    </row>
    <row r="5944" spans="1:48" ht="12" customHeight="1"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c r="AP5944"/>
      <c r="AQ5944"/>
      <c r="AR5944"/>
      <c r="AS5944"/>
      <c r="AT5944"/>
      <c r="AU5944"/>
      <c r="AV5944"/>
    </row>
    <row r="5945" spans="1:48" ht="12" customHeight="1"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c r="AP5945"/>
      <c r="AQ5945"/>
      <c r="AR5945"/>
      <c r="AS5945"/>
      <c r="AT5945"/>
      <c r="AU5945"/>
      <c r="AV5945"/>
    </row>
    <row r="5946" spans="1:48" ht="12" customHeight="1"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c r="AP5946"/>
      <c r="AQ5946"/>
      <c r="AR5946"/>
      <c r="AS5946"/>
      <c r="AT5946"/>
      <c r="AU5946"/>
      <c r="AV5946"/>
    </row>
    <row r="5947" spans="1:48" ht="12" customHeight="1"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c r="AP5947"/>
      <c r="AQ5947"/>
      <c r="AR5947"/>
      <c r="AS5947"/>
      <c r="AT5947"/>
      <c r="AU5947"/>
      <c r="AV5947"/>
    </row>
    <row r="5948" spans="1:48" ht="12" customHeight="1"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c r="AP5948"/>
      <c r="AQ5948"/>
      <c r="AR5948"/>
      <c r="AS5948"/>
      <c r="AT5948"/>
      <c r="AU5948"/>
      <c r="AV5948"/>
    </row>
    <row r="5949" spans="1:48" ht="12" customHeight="1"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c r="AP5949"/>
      <c r="AQ5949"/>
      <c r="AR5949"/>
      <c r="AS5949"/>
      <c r="AT5949"/>
      <c r="AU5949"/>
      <c r="AV5949"/>
    </row>
    <row r="5950" spans="1:48" ht="12" customHeight="1"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c r="AP5950"/>
      <c r="AQ5950"/>
      <c r="AR5950"/>
      <c r="AS5950"/>
      <c r="AT5950"/>
      <c r="AU5950"/>
      <c r="AV5950"/>
    </row>
    <row r="5951" spans="1:48" ht="12" customHeight="1"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c r="AP5951"/>
      <c r="AQ5951"/>
      <c r="AR5951"/>
      <c r="AS5951"/>
      <c r="AT5951"/>
      <c r="AU5951"/>
      <c r="AV5951"/>
    </row>
    <row r="5952" spans="1:48" ht="12" customHeight="1"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c r="AP5952"/>
      <c r="AQ5952"/>
      <c r="AR5952"/>
      <c r="AS5952"/>
      <c r="AT5952"/>
      <c r="AU5952"/>
      <c r="AV5952"/>
    </row>
    <row r="5953" spans="1:48" ht="12" customHeight="1"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c r="AP5953"/>
      <c r="AQ5953"/>
      <c r="AR5953"/>
      <c r="AS5953"/>
      <c r="AT5953"/>
      <c r="AU5953"/>
      <c r="AV5953"/>
    </row>
    <row r="5954" spans="1:48" ht="12" customHeight="1"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c r="AP5954"/>
      <c r="AQ5954"/>
      <c r="AR5954"/>
      <c r="AS5954"/>
      <c r="AT5954"/>
      <c r="AU5954"/>
      <c r="AV5954"/>
    </row>
    <row r="5955" spans="1:48" ht="12" customHeight="1"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c r="AP5955"/>
      <c r="AQ5955"/>
      <c r="AR5955"/>
      <c r="AS5955"/>
      <c r="AT5955"/>
      <c r="AU5955"/>
      <c r="AV5955"/>
    </row>
    <row r="5956" spans="1:48" ht="12" customHeight="1"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c r="AP5956"/>
      <c r="AQ5956"/>
      <c r="AR5956"/>
      <c r="AS5956"/>
      <c r="AT5956"/>
      <c r="AU5956"/>
      <c r="AV5956"/>
    </row>
    <row r="5957" spans="1:48" ht="12" customHeight="1"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c r="AP5957"/>
      <c r="AQ5957"/>
      <c r="AR5957"/>
      <c r="AS5957"/>
      <c r="AT5957"/>
      <c r="AU5957"/>
      <c r="AV5957"/>
    </row>
    <row r="5958" spans="1:48" ht="12" customHeight="1"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c r="AP5958"/>
      <c r="AQ5958"/>
      <c r="AR5958"/>
      <c r="AS5958"/>
      <c r="AT5958"/>
      <c r="AU5958"/>
      <c r="AV5958"/>
    </row>
    <row r="5959" spans="1:48" ht="12" customHeight="1"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c r="AP5959"/>
      <c r="AQ5959"/>
      <c r="AR5959"/>
      <c r="AS5959"/>
      <c r="AT5959"/>
      <c r="AU5959"/>
      <c r="AV5959"/>
    </row>
    <row r="5960" spans="1:48" ht="12" customHeight="1"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c r="AP5960"/>
      <c r="AQ5960"/>
      <c r="AR5960"/>
      <c r="AS5960"/>
      <c r="AT5960"/>
      <c r="AU5960"/>
      <c r="AV5960"/>
    </row>
    <row r="5961" spans="1:48" ht="12" customHeight="1"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c r="AP5961"/>
      <c r="AQ5961"/>
      <c r="AR5961"/>
      <c r="AS5961"/>
      <c r="AT5961"/>
      <c r="AU5961"/>
      <c r="AV5961"/>
    </row>
    <row r="5962" spans="1:48" ht="12" customHeight="1"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c r="AP5962"/>
      <c r="AQ5962"/>
      <c r="AR5962"/>
      <c r="AS5962"/>
      <c r="AT5962"/>
      <c r="AU5962"/>
      <c r="AV5962"/>
    </row>
    <row r="5963" spans="1:48" ht="12" customHeight="1"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c r="AP5963"/>
      <c r="AQ5963"/>
      <c r="AR5963"/>
      <c r="AS5963"/>
      <c r="AT5963"/>
      <c r="AU5963"/>
      <c r="AV5963"/>
    </row>
    <row r="5964" spans="1:48" ht="12" customHeight="1"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c r="AP5964"/>
      <c r="AQ5964"/>
      <c r="AR5964"/>
      <c r="AS5964"/>
      <c r="AT5964"/>
      <c r="AU5964"/>
      <c r="AV5964"/>
    </row>
    <row r="5965" spans="1:48" ht="12" customHeight="1"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c r="AP5965"/>
      <c r="AQ5965"/>
      <c r="AR5965"/>
      <c r="AS5965"/>
      <c r="AT5965"/>
      <c r="AU5965"/>
      <c r="AV5965"/>
    </row>
    <row r="5966" spans="1:48" ht="12" customHeight="1"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c r="AP5966"/>
      <c r="AQ5966"/>
      <c r="AR5966"/>
      <c r="AS5966"/>
      <c r="AT5966"/>
      <c r="AU5966"/>
      <c r="AV5966"/>
    </row>
    <row r="5967" spans="1:48" ht="12" customHeight="1"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c r="AP5967"/>
      <c r="AQ5967"/>
      <c r="AR5967"/>
      <c r="AS5967"/>
      <c r="AT5967"/>
      <c r="AU5967"/>
      <c r="AV5967"/>
    </row>
    <row r="5968" spans="1:48" ht="12" customHeight="1"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c r="AP5968"/>
      <c r="AQ5968"/>
      <c r="AR5968"/>
      <c r="AS5968"/>
      <c r="AT5968"/>
      <c r="AU5968"/>
      <c r="AV5968"/>
    </row>
    <row r="5969" spans="1:48" ht="12" customHeight="1"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c r="AP5969"/>
      <c r="AQ5969"/>
      <c r="AR5969"/>
      <c r="AS5969"/>
      <c r="AT5969"/>
      <c r="AU5969"/>
      <c r="AV5969"/>
    </row>
    <row r="5970" spans="1:48" ht="12" customHeight="1"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c r="AP5970"/>
      <c r="AQ5970"/>
      <c r="AR5970"/>
      <c r="AS5970"/>
      <c r="AT5970"/>
      <c r="AU5970"/>
      <c r="AV5970"/>
    </row>
    <row r="5971" spans="1:48" ht="12" customHeight="1"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c r="AP5971"/>
      <c r="AQ5971"/>
      <c r="AR5971"/>
      <c r="AS5971"/>
      <c r="AT5971"/>
      <c r="AU5971"/>
      <c r="AV5971"/>
    </row>
    <row r="5972" spans="1:48" ht="12" customHeight="1"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c r="AP5972"/>
      <c r="AQ5972"/>
      <c r="AR5972"/>
      <c r="AS5972"/>
      <c r="AT5972"/>
      <c r="AU5972"/>
      <c r="AV5972"/>
    </row>
    <row r="5973" spans="1:48" ht="12" customHeight="1"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c r="AP5973"/>
      <c r="AQ5973"/>
      <c r="AR5973"/>
      <c r="AS5973"/>
      <c r="AT5973"/>
      <c r="AU5973"/>
      <c r="AV5973"/>
    </row>
    <row r="5974" spans="1:48" ht="12" customHeight="1"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c r="AP5974"/>
      <c r="AQ5974"/>
      <c r="AR5974"/>
      <c r="AS5974"/>
      <c r="AT5974"/>
      <c r="AU5974"/>
      <c r="AV5974"/>
    </row>
    <row r="5975" spans="1:48" ht="12" customHeight="1"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c r="AP5975"/>
      <c r="AQ5975"/>
      <c r="AR5975"/>
      <c r="AS5975"/>
      <c r="AT5975"/>
      <c r="AU5975"/>
      <c r="AV5975"/>
    </row>
    <row r="5976" spans="1:48" ht="12" customHeight="1"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c r="AP5976"/>
      <c r="AQ5976"/>
      <c r="AR5976"/>
      <c r="AS5976"/>
      <c r="AT5976"/>
      <c r="AU5976"/>
      <c r="AV5976"/>
    </row>
    <row r="5977" spans="1:48" ht="12" customHeight="1"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c r="AP5977"/>
      <c r="AQ5977"/>
      <c r="AR5977"/>
      <c r="AS5977"/>
      <c r="AT5977"/>
      <c r="AU5977"/>
      <c r="AV5977"/>
    </row>
    <row r="5978" spans="1:48" ht="12" customHeight="1"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c r="AP5978"/>
      <c r="AQ5978"/>
      <c r="AR5978"/>
      <c r="AS5978"/>
      <c r="AT5978"/>
      <c r="AU5978"/>
      <c r="AV5978"/>
    </row>
    <row r="5979" spans="1:48" ht="12" customHeight="1"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c r="AP5979"/>
      <c r="AQ5979"/>
      <c r="AR5979"/>
      <c r="AS5979"/>
      <c r="AT5979"/>
      <c r="AU5979"/>
      <c r="AV5979"/>
    </row>
    <row r="5980" spans="1:48" ht="12" customHeight="1"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c r="AP5980"/>
      <c r="AQ5980"/>
      <c r="AR5980"/>
      <c r="AS5980"/>
      <c r="AT5980"/>
      <c r="AU5980"/>
      <c r="AV5980"/>
    </row>
    <row r="5981" spans="1:48" ht="12" customHeight="1"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c r="AP5981"/>
      <c r="AQ5981"/>
      <c r="AR5981"/>
      <c r="AS5981"/>
      <c r="AT5981"/>
      <c r="AU5981"/>
      <c r="AV5981"/>
    </row>
    <row r="5982" spans="1:48" ht="12" customHeight="1"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c r="AP5982"/>
      <c r="AQ5982"/>
      <c r="AR5982"/>
      <c r="AS5982"/>
      <c r="AT5982"/>
      <c r="AU5982"/>
      <c r="AV5982"/>
    </row>
    <row r="5983" spans="1:48" ht="12" customHeight="1"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c r="AP5983"/>
      <c r="AQ5983"/>
      <c r="AR5983"/>
      <c r="AS5983"/>
      <c r="AT5983"/>
      <c r="AU5983"/>
      <c r="AV5983"/>
    </row>
    <row r="5984" spans="1:48" ht="12" customHeight="1"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c r="AP5984"/>
      <c r="AQ5984"/>
      <c r="AR5984"/>
      <c r="AS5984"/>
      <c r="AT5984"/>
      <c r="AU5984"/>
      <c r="AV5984"/>
    </row>
    <row r="5985" spans="1:48" ht="12" customHeight="1"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c r="AP5985"/>
      <c r="AQ5985"/>
      <c r="AR5985"/>
      <c r="AS5985"/>
      <c r="AT5985"/>
      <c r="AU5985"/>
      <c r="AV5985"/>
    </row>
    <row r="5986" spans="1:48" ht="12" customHeight="1"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c r="AP5986"/>
      <c r="AQ5986"/>
      <c r="AR5986"/>
      <c r="AS5986"/>
      <c r="AT5986"/>
      <c r="AU5986"/>
      <c r="AV5986"/>
    </row>
    <row r="5987" spans="1:48" ht="12" customHeight="1"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c r="AP5987"/>
      <c r="AQ5987"/>
      <c r="AR5987"/>
      <c r="AS5987"/>
      <c r="AT5987"/>
      <c r="AU5987"/>
      <c r="AV5987"/>
    </row>
    <row r="5988" spans="1:48" ht="12" customHeight="1"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c r="AP5988"/>
      <c r="AQ5988"/>
      <c r="AR5988"/>
      <c r="AS5988"/>
      <c r="AT5988"/>
      <c r="AU5988"/>
      <c r="AV5988"/>
    </row>
    <row r="5989" spans="1:48" ht="12" customHeight="1"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c r="AP5989"/>
      <c r="AQ5989"/>
      <c r="AR5989"/>
      <c r="AS5989"/>
      <c r="AT5989"/>
      <c r="AU5989"/>
      <c r="AV5989"/>
    </row>
    <row r="5990" spans="1:48" ht="12" customHeight="1"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c r="AP5990"/>
      <c r="AQ5990"/>
      <c r="AR5990"/>
      <c r="AS5990"/>
      <c r="AT5990"/>
      <c r="AU5990"/>
      <c r="AV5990"/>
    </row>
    <row r="5991" spans="1:48" ht="12" customHeight="1"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c r="AP5991"/>
      <c r="AQ5991"/>
      <c r="AR5991"/>
      <c r="AS5991"/>
      <c r="AT5991"/>
      <c r="AU5991"/>
      <c r="AV5991"/>
    </row>
    <row r="5992" spans="1:48" ht="12" customHeight="1"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c r="AP5992"/>
      <c r="AQ5992"/>
      <c r="AR5992"/>
      <c r="AS5992"/>
      <c r="AT5992"/>
      <c r="AU5992"/>
      <c r="AV5992"/>
    </row>
    <row r="5993" spans="1:48" ht="12" customHeight="1"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c r="AP5993"/>
      <c r="AQ5993"/>
      <c r="AR5993"/>
      <c r="AS5993"/>
      <c r="AT5993"/>
      <c r="AU5993"/>
      <c r="AV5993"/>
    </row>
    <row r="5994" spans="1:48" ht="12" customHeight="1"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c r="AP5994"/>
      <c r="AQ5994"/>
      <c r="AR5994"/>
      <c r="AS5994"/>
      <c r="AT5994"/>
      <c r="AU5994"/>
      <c r="AV5994"/>
    </row>
    <row r="5995" spans="1:48" ht="12" customHeight="1"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c r="AP5995"/>
      <c r="AQ5995"/>
      <c r="AR5995"/>
      <c r="AS5995"/>
      <c r="AT5995"/>
      <c r="AU5995"/>
      <c r="AV5995"/>
    </row>
    <row r="5996" spans="1:48" ht="12" customHeight="1"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c r="AP5996"/>
      <c r="AQ5996"/>
      <c r="AR5996"/>
      <c r="AS5996"/>
      <c r="AT5996"/>
      <c r="AU5996"/>
      <c r="AV5996"/>
    </row>
    <row r="5997" spans="1:48" ht="12" customHeight="1"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c r="AP5997"/>
      <c r="AQ5997"/>
      <c r="AR5997"/>
      <c r="AS5997"/>
      <c r="AT5997"/>
      <c r="AU5997"/>
      <c r="AV5997"/>
    </row>
    <row r="5998" spans="1:48" ht="12" customHeight="1"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c r="AP5998"/>
      <c r="AQ5998"/>
      <c r="AR5998"/>
      <c r="AS5998"/>
      <c r="AT5998"/>
      <c r="AU5998"/>
      <c r="AV5998"/>
    </row>
    <row r="5999" spans="1:48" ht="12" customHeight="1"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c r="AP5999"/>
      <c r="AQ5999"/>
      <c r="AR5999"/>
      <c r="AS5999"/>
      <c r="AT5999"/>
      <c r="AU5999"/>
      <c r="AV5999"/>
    </row>
    <row r="6000" spans="1:48" ht="12" customHeight="1"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c r="AP6000"/>
      <c r="AQ6000"/>
      <c r="AR6000"/>
      <c r="AS6000"/>
      <c r="AT6000"/>
      <c r="AU6000"/>
      <c r="AV6000"/>
    </row>
    <row r="6001" spans="1:48" ht="12" customHeight="1"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c r="AP6001"/>
      <c r="AQ6001"/>
      <c r="AR6001"/>
      <c r="AS6001"/>
      <c r="AT6001"/>
      <c r="AU6001"/>
      <c r="AV6001"/>
    </row>
    <row r="6002" spans="1:48" ht="12" customHeight="1"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c r="AP6002"/>
      <c r="AQ6002"/>
      <c r="AR6002"/>
      <c r="AS6002"/>
      <c r="AT6002"/>
      <c r="AU6002"/>
      <c r="AV6002"/>
    </row>
    <row r="6003" spans="1:48" ht="12" customHeight="1"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c r="AP6003"/>
      <c r="AQ6003"/>
      <c r="AR6003"/>
      <c r="AS6003"/>
      <c r="AT6003"/>
      <c r="AU6003"/>
      <c r="AV6003"/>
    </row>
    <row r="6004" spans="1:48" ht="12" customHeight="1"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c r="AP6004"/>
      <c r="AQ6004"/>
      <c r="AR6004"/>
      <c r="AS6004"/>
      <c r="AT6004"/>
      <c r="AU6004"/>
      <c r="AV6004"/>
    </row>
    <row r="6005" spans="1:48" ht="12" customHeight="1"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c r="AP6005"/>
      <c r="AQ6005"/>
      <c r="AR6005"/>
      <c r="AS6005"/>
      <c r="AT6005"/>
      <c r="AU6005"/>
      <c r="AV6005"/>
    </row>
    <row r="6006" spans="1:48" ht="12" customHeight="1"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c r="AP6006"/>
      <c r="AQ6006"/>
      <c r="AR6006"/>
      <c r="AS6006"/>
      <c r="AT6006"/>
      <c r="AU6006"/>
      <c r="AV6006"/>
    </row>
    <row r="6007" spans="1:48" ht="12" customHeight="1"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c r="AP6007"/>
      <c r="AQ6007"/>
      <c r="AR6007"/>
      <c r="AS6007"/>
      <c r="AT6007"/>
      <c r="AU6007"/>
      <c r="AV6007"/>
    </row>
    <row r="6008" spans="1:48" ht="12" customHeight="1"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c r="AP6008"/>
      <c r="AQ6008"/>
      <c r="AR6008"/>
      <c r="AS6008"/>
      <c r="AT6008"/>
      <c r="AU6008"/>
      <c r="AV6008"/>
    </row>
    <row r="6009" spans="1:48" ht="12" customHeight="1"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c r="AP6009"/>
      <c r="AQ6009"/>
      <c r="AR6009"/>
      <c r="AS6009"/>
      <c r="AT6009"/>
      <c r="AU6009"/>
      <c r="AV6009"/>
    </row>
    <row r="6010" spans="1:48" ht="12" customHeight="1"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c r="AP6010"/>
      <c r="AQ6010"/>
      <c r="AR6010"/>
      <c r="AS6010"/>
      <c r="AT6010"/>
      <c r="AU6010"/>
      <c r="AV6010"/>
    </row>
    <row r="6011" spans="1:48" ht="12" customHeight="1"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c r="AP6011"/>
      <c r="AQ6011"/>
      <c r="AR6011"/>
      <c r="AS6011"/>
      <c r="AT6011"/>
      <c r="AU6011"/>
      <c r="AV6011"/>
    </row>
    <row r="6012" spans="1:48" ht="12" customHeight="1"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c r="AP6012"/>
      <c r="AQ6012"/>
      <c r="AR6012"/>
      <c r="AS6012"/>
      <c r="AT6012"/>
      <c r="AU6012"/>
      <c r="AV6012"/>
    </row>
    <row r="6013" spans="1:48" ht="12" customHeight="1"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c r="AP6013"/>
      <c r="AQ6013"/>
      <c r="AR6013"/>
      <c r="AS6013"/>
      <c r="AT6013"/>
      <c r="AU6013"/>
      <c r="AV6013"/>
    </row>
    <row r="6014" spans="1:48" ht="12" customHeight="1"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c r="AP6014"/>
      <c r="AQ6014"/>
      <c r="AR6014"/>
      <c r="AS6014"/>
      <c r="AT6014"/>
      <c r="AU6014"/>
      <c r="AV6014"/>
    </row>
    <row r="6015" spans="1:48" ht="12" customHeight="1"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c r="AP6015"/>
      <c r="AQ6015"/>
      <c r="AR6015"/>
      <c r="AS6015"/>
      <c r="AT6015"/>
      <c r="AU6015"/>
      <c r="AV6015"/>
    </row>
    <row r="6016" spans="1:48" ht="12" customHeight="1"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c r="AP6016"/>
      <c r="AQ6016"/>
      <c r="AR6016"/>
      <c r="AS6016"/>
      <c r="AT6016"/>
      <c r="AU6016"/>
      <c r="AV6016"/>
    </row>
    <row r="6017" spans="1:48" ht="12" customHeight="1"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c r="AP6017"/>
      <c r="AQ6017"/>
      <c r="AR6017"/>
      <c r="AS6017"/>
      <c r="AT6017"/>
      <c r="AU6017"/>
      <c r="AV6017"/>
    </row>
    <row r="6018" spans="1:48" ht="12" customHeight="1"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c r="AP6018"/>
      <c r="AQ6018"/>
      <c r="AR6018"/>
      <c r="AS6018"/>
      <c r="AT6018"/>
      <c r="AU6018"/>
      <c r="AV6018"/>
    </row>
    <row r="6019" spans="1:48" ht="12" customHeight="1"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c r="AP6019"/>
      <c r="AQ6019"/>
      <c r="AR6019"/>
      <c r="AS6019"/>
      <c r="AT6019"/>
      <c r="AU6019"/>
      <c r="AV6019"/>
    </row>
    <row r="6020" spans="1:48" ht="12" customHeight="1"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c r="AP6020"/>
      <c r="AQ6020"/>
      <c r="AR6020"/>
      <c r="AS6020"/>
      <c r="AT6020"/>
      <c r="AU6020"/>
      <c r="AV6020"/>
    </row>
    <row r="6021" spans="1:48" ht="12" customHeight="1"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c r="AP6021"/>
      <c r="AQ6021"/>
      <c r="AR6021"/>
      <c r="AS6021"/>
      <c r="AT6021"/>
      <c r="AU6021"/>
      <c r="AV6021"/>
    </row>
    <row r="6022" spans="1:48" ht="12" customHeight="1"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c r="AP6022"/>
      <c r="AQ6022"/>
      <c r="AR6022"/>
      <c r="AS6022"/>
      <c r="AT6022"/>
      <c r="AU6022"/>
      <c r="AV6022"/>
    </row>
    <row r="6023" spans="1:48" ht="12" customHeight="1"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c r="AP6023"/>
      <c r="AQ6023"/>
      <c r="AR6023"/>
      <c r="AS6023"/>
      <c r="AT6023"/>
      <c r="AU6023"/>
      <c r="AV6023"/>
    </row>
    <row r="6024" spans="1:48" ht="12" customHeight="1"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c r="AP6024"/>
      <c r="AQ6024"/>
      <c r="AR6024"/>
      <c r="AS6024"/>
      <c r="AT6024"/>
      <c r="AU6024"/>
      <c r="AV6024"/>
    </row>
    <row r="6025" spans="1:48" ht="12" customHeight="1"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c r="AP6025"/>
      <c r="AQ6025"/>
      <c r="AR6025"/>
      <c r="AS6025"/>
      <c r="AT6025"/>
      <c r="AU6025"/>
      <c r="AV6025"/>
    </row>
    <row r="6026" spans="1:48" ht="12" customHeight="1"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c r="AP6026"/>
      <c r="AQ6026"/>
      <c r="AR6026"/>
      <c r="AS6026"/>
      <c r="AT6026"/>
      <c r="AU6026"/>
      <c r="AV6026"/>
    </row>
    <row r="6027" spans="1:48" ht="12" customHeight="1"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c r="AP6027"/>
      <c r="AQ6027"/>
      <c r="AR6027"/>
      <c r="AS6027"/>
      <c r="AT6027"/>
      <c r="AU6027"/>
      <c r="AV6027"/>
    </row>
    <row r="6028" spans="1:48" ht="12" customHeight="1"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c r="AP6028"/>
      <c r="AQ6028"/>
      <c r="AR6028"/>
      <c r="AS6028"/>
      <c r="AT6028"/>
      <c r="AU6028"/>
      <c r="AV6028"/>
    </row>
    <row r="6029" spans="1:48" ht="12" customHeight="1"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c r="AP6029"/>
      <c r="AQ6029"/>
      <c r="AR6029"/>
      <c r="AS6029"/>
      <c r="AT6029"/>
      <c r="AU6029"/>
      <c r="AV6029"/>
    </row>
    <row r="6030" spans="1:48" ht="12" customHeight="1"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c r="AP6030"/>
      <c r="AQ6030"/>
      <c r="AR6030"/>
      <c r="AS6030"/>
      <c r="AT6030"/>
      <c r="AU6030"/>
      <c r="AV6030"/>
    </row>
    <row r="6031" spans="1:48" ht="12" customHeight="1"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c r="AP6031"/>
      <c r="AQ6031"/>
      <c r="AR6031"/>
      <c r="AS6031"/>
      <c r="AT6031"/>
      <c r="AU6031"/>
      <c r="AV6031"/>
    </row>
    <row r="6032" spans="1:48" ht="12" customHeight="1"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c r="AP6032"/>
      <c r="AQ6032"/>
      <c r="AR6032"/>
      <c r="AS6032"/>
      <c r="AT6032"/>
      <c r="AU6032"/>
      <c r="AV6032"/>
    </row>
    <row r="6033" spans="1:48" ht="12" customHeight="1"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c r="AP6033"/>
      <c r="AQ6033"/>
      <c r="AR6033"/>
      <c r="AS6033"/>
      <c r="AT6033"/>
      <c r="AU6033"/>
      <c r="AV6033"/>
    </row>
    <row r="6034" spans="1:48" ht="12" customHeight="1"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c r="AP6034"/>
      <c r="AQ6034"/>
      <c r="AR6034"/>
      <c r="AS6034"/>
      <c r="AT6034"/>
      <c r="AU6034"/>
      <c r="AV6034"/>
    </row>
    <row r="6035" spans="1:48" ht="12" customHeight="1"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c r="AP6035"/>
      <c r="AQ6035"/>
      <c r="AR6035"/>
      <c r="AS6035"/>
      <c r="AT6035"/>
      <c r="AU6035"/>
      <c r="AV6035"/>
    </row>
    <row r="6036" spans="1:48" ht="12" customHeight="1"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c r="AP6036"/>
      <c r="AQ6036"/>
      <c r="AR6036"/>
      <c r="AS6036"/>
      <c r="AT6036"/>
      <c r="AU6036"/>
      <c r="AV6036"/>
    </row>
    <row r="6037" spans="1:48" ht="12" customHeight="1"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c r="AP6037"/>
      <c r="AQ6037"/>
      <c r="AR6037"/>
      <c r="AS6037"/>
      <c r="AT6037"/>
      <c r="AU6037"/>
      <c r="AV6037"/>
    </row>
    <row r="6038" spans="1:48" ht="12" customHeight="1"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c r="AP6038"/>
      <c r="AQ6038"/>
      <c r="AR6038"/>
      <c r="AS6038"/>
      <c r="AT6038"/>
      <c r="AU6038"/>
      <c r="AV6038"/>
    </row>
    <row r="6039" spans="1:48" ht="12" customHeight="1"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c r="AP6039"/>
      <c r="AQ6039"/>
      <c r="AR6039"/>
      <c r="AS6039"/>
      <c r="AT6039"/>
      <c r="AU6039"/>
      <c r="AV6039"/>
    </row>
    <row r="6040" spans="1:48" ht="12" customHeight="1"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c r="AP6040"/>
      <c r="AQ6040"/>
      <c r="AR6040"/>
      <c r="AS6040"/>
      <c r="AT6040"/>
      <c r="AU6040"/>
      <c r="AV6040"/>
    </row>
    <row r="6041" spans="1:48" ht="12" customHeight="1"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c r="AP6041"/>
      <c r="AQ6041"/>
      <c r="AR6041"/>
      <c r="AS6041"/>
      <c r="AT6041"/>
      <c r="AU6041"/>
      <c r="AV6041"/>
    </row>
    <row r="6042" spans="1:48" ht="12" customHeight="1"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c r="AP6042"/>
      <c r="AQ6042"/>
      <c r="AR6042"/>
      <c r="AS6042"/>
      <c r="AT6042"/>
      <c r="AU6042"/>
      <c r="AV6042"/>
    </row>
    <row r="6043" spans="1:48" ht="12" customHeight="1"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c r="AP6043"/>
      <c r="AQ6043"/>
      <c r="AR6043"/>
      <c r="AS6043"/>
      <c r="AT6043"/>
      <c r="AU6043"/>
      <c r="AV6043"/>
    </row>
    <row r="6044" spans="1:48" ht="12" customHeight="1"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c r="AP6044"/>
      <c r="AQ6044"/>
      <c r="AR6044"/>
      <c r="AS6044"/>
      <c r="AT6044"/>
      <c r="AU6044"/>
      <c r="AV6044"/>
    </row>
    <row r="6045" spans="1:48" ht="12" customHeight="1"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c r="AP6045"/>
      <c r="AQ6045"/>
      <c r="AR6045"/>
      <c r="AS6045"/>
      <c r="AT6045"/>
      <c r="AU6045"/>
      <c r="AV6045"/>
    </row>
    <row r="6046" spans="1:48" ht="12" customHeight="1"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c r="AP6046"/>
      <c r="AQ6046"/>
      <c r="AR6046"/>
      <c r="AS6046"/>
      <c r="AT6046"/>
      <c r="AU6046"/>
      <c r="AV6046"/>
    </row>
    <row r="6047" spans="1:48" ht="12" customHeight="1"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c r="AP6047"/>
      <c r="AQ6047"/>
      <c r="AR6047"/>
      <c r="AS6047"/>
      <c r="AT6047"/>
      <c r="AU6047"/>
      <c r="AV6047"/>
    </row>
    <row r="6048" spans="1:48" ht="12" customHeight="1"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c r="AP6048"/>
      <c r="AQ6048"/>
      <c r="AR6048"/>
      <c r="AS6048"/>
      <c r="AT6048"/>
      <c r="AU6048"/>
      <c r="AV6048"/>
    </row>
    <row r="6049" spans="1:48" ht="12" customHeight="1"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c r="AP6049"/>
      <c r="AQ6049"/>
      <c r="AR6049"/>
      <c r="AS6049"/>
      <c r="AT6049"/>
      <c r="AU6049"/>
      <c r="AV6049"/>
    </row>
    <row r="6050" spans="1:48" ht="12" customHeight="1"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c r="AP6050"/>
      <c r="AQ6050"/>
      <c r="AR6050"/>
      <c r="AS6050"/>
      <c r="AT6050"/>
      <c r="AU6050"/>
      <c r="AV6050"/>
    </row>
    <row r="6051" spans="1:48" ht="12" customHeight="1"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c r="AP6051"/>
      <c r="AQ6051"/>
      <c r="AR6051"/>
      <c r="AS6051"/>
      <c r="AT6051"/>
      <c r="AU6051"/>
      <c r="AV6051"/>
    </row>
    <row r="6052" spans="1:48" ht="12" customHeight="1"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c r="AP6052"/>
      <c r="AQ6052"/>
      <c r="AR6052"/>
      <c r="AS6052"/>
      <c r="AT6052"/>
      <c r="AU6052"/>
      <c r="AV6052"/>
    </row>
    <row r="6053" spans="1:48" ht="12" customHeight="1"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c r="AP6053"/>
      <c r="AQ6053"/>
      <c r="AR6053"/>
      <c r="AS6053"/>
      <c r="AT6053"/>
      <c r="AU6053"/>
      <c r="AV6053"/>
    </row>
    <row r="6054" spans="1:48" ht="12" customHeight="1"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c r="AP6054"/>
      <c r="AQ6054"/>
      <c r="AR6054"/>
      <c r="AS6054"/>
      <c r="AT6054"/>
      <c r="AU6054"/>
      <c r="AV6054"/>
    </row>
    <row r="6055" spans="1:48" ht="12" customHeight="1"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c r="AP6055"/>
      <c r="AQ6055"/>
      <c r="AR6055"/>
      <c r="AS6055"/>
      <c r="AT6055"/>
      <c r="AU6055"/>
      <c r="AV6055"/>
    </row>
    <row r="6056" spans="1:48" ht="12" customHeight="1"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c r="AP6056"/>
      <c r="AQ6056"/>
      <c r="AR6056"/>
      <c r="AS6056"/>
      <c r="AT6056"/>
      <c r="AU6056"/>
      <c r="AV6056"/>
    </row>
    <row r="6057" spans="1:48" ht="12" customHeight="1"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c r="AP6057"/>
      <c r="AQ6057"/>
      <c r="AR6057"/>
      <c r="AS6057"/>
      <c r="AT6057"/>
      <c r="AU6057"/>
      <c r="AV6057"/>
    </row>
    <row r="6058" spans="1:48" ht="12" customHeight="1"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c r="AP6058"/>
      <c r="AQ6058"/>
      <c r="AR6058"/>
      <c r="AS6058"/>
      <c r="AT6058"/>
      <c r="AU6058"/>
      <c r="AV6058"/>
    </row>
    <row r="6059" spans="1:48" ht="12" customHeight="1"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c r="AP6059"/>
      <c r="AQ6059"/>
      <c r="AR6059"/>
      <c r="AS6059"/>
      <c r="AT6059"/>
      <c r="AU6059"/>
      <c r="AV6059"/>
    </row>
    <row r="6060" spans="1:48" ht="12" customHeight="1"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c r="AP6060"/>
      <c r="AQ6060"/>
      <c r="AR6060"/>
      <c r="AS6060"/>
      <c r="AT6060"/>
      <c r="AU6060"/>
      <c r="AV6060"/>
    </row>
    <row r="6061" spans="1:48" ht="12" customHeight="1"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c r="AP6061"/>
      <c r="AQ6061"/>
      <c r="AR6061"/>
      <c r="AS6061"/>
      <c r="AT6061"/>
      <c r="AU6061"/>
      <c r="AV6061"/>
    </row>
    <row r="6062" spans="1:48" ht="12" customHeight="1"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c r="AP6062"/>
      <c r="AQ6062"/>
      <c r="AR6062"/>
      <c r="AS6062"/>
      <c r="AT6062"/>
      <c r="AU6062"/>
      <c r="AV6062"/>
    </row>
    <row r="6063" spans="1:48" ht="12" customHeight="1"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c r="AP6063"/>
      <c r="AQ6063"/>
      <c r="AR6063"/>
      <c r="AS6063"/>
      <c r="AT6063"/>
      <c r="AU6063"/>
      <c r="AV6063"/>
    </row>
    <row r="6064" spans="1:48" ht="12" customHeight="1"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c r="AP6064"/>
      <c r="AQ6064"/>
      <c r="AR6064"/>
      <c r="AS6064"/>
      <c r="AT6064"/>
      <c r="AU6064"/>
      <c r="AV6064"/>
    </row>
    <row r="6065" spans="1:48" ht="12" customHeight="1"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c r="AP6065"/>
      <c r="AQ6065"/>
      <c r="AR6065"/>
      <c r="AS6065"/>
      <c r="AT6065"/>
      <c r="AU6065"/>
      <c r="AV6065"/>
    </row>
    <row r="6066" spans="1:48" ht="12" customHeight="1"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c r="AP6066"/>
      <c r="AQ6066"/>
      <c r="AR6066"/>
      <c r="AS6066"/>
      <c r="AT6066"/>
      <c r="AU6066"/>
      <c r="AV6066"/>
    </row>
    <row r="6067" spans="1:48" ht="12" customHeight="1"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c r="AP6067"/>
      <c r="AQ6067"/>
      <c r="AR6067"/>
      <c r="AS6067"/>
      <c r="AT6067"/>
      <c r="AU6067"/>
      <c r="AV6067"/>
    </row>
    <row r="6068" spans="1:48" ht="12" customHeight="1"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c r="AP6068"/>
      <c r="AQ6068"/>
      <c r="AR6068"/>
      <c r="AS6068"/>
      <c r="AT6068"/>
      <c r="AU6068"/>
      <c r="AV6068"/>
    </row>
    <row r="6069" spans="1:48" ht="12" customHeight="1"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c r="AP6069"/>
      <c r="AQ6069"/>
      <c r="AR6069"/>
      <c r="AS6069"/>
      <c r="AT6069"/>
      <c r="AU6069"/>
      <c r="AV6069"/>
    </row>
    <row r="6070" spans="1:48" ht="12" customHeight="1"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c r="AP6070"/>
      <c r="AQ6070"/>
      <c r="AR6070"/>
      <c r="AS6070"/>
      <c r="AT6070"/>
      <c r="AU6070"/>
      <c r="AV6070"/>
    </row>
    <row r="6071" spans="1:48" ht="12" customHeight="1"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c r="AP6071"/>
      <c r="AQ6071"/>
      <c r="AR6071"/>
      <c r="AS6071"/>
      <c r="AT6071"/>
      <c r="AU6071"/>
      <c r="AV6071"/>
    </row>
    <row r="6072" spans="1:48" ht="12" customHeight="1"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c r="AP6072"/>
      <c r="AQ6072"/>
      <c r="AR6072"/>
      <c r="AS6072"/>
      <c r="AT6072"/>
      <c r="AU6072"/>
      <c r="AV6072"/>
    </row>
    <row r="6073" spans="1:48" ht="12" customHeight="1"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c r="AP6073"/>
      <c r="AQ6073"/>
      <c r="AR6073"/>
      <c r="AS6073"/>
      <c r="AT6073"/>
      <c r="AU6073"/>
      <c r="AV6073"/>
    </row>
    <row r="6074" spans="1:48" ht="12" customHeight="1"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c r="AP6074"/>
      <c r="AQ6074"/>
      <c r="AR6074"/>
      <c r="AS6074"/>
      <c r="AT6074"/>
      <c r="AU6074"/>
      <c r="AV6074"/>
    </row>
    <row r="6075" spans="1:48" ht="12" customHeight="1"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c r="AP6075"/>
      <c r="AQ6075"/>
      <c r="AR6075"/>
      <c r="AS6075"/>
      <c r="AT6075"/>
      <c r="AU6075"/>
      <c r="AV6075"/>
    </row>
    <row r="6076" spans="1:48" ht="12" customHeight="1"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c r="AP6076"/>
      <c r="AQ6076"/>
      <c r="AR6076"/>
      <c r="AS6076"/>
      <c r="AT6076"/>
      <c r="AU6076"/>
      <c r="AV6076"/>
    </row>
    <row r="6077" spans="1:48" ht="12" customHeight="1"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c r="AP6077"/>
      <c r="AQ6077"/>
      <c r="AR6077"/>
      <c r="AS6077"/>
      <c r="AT6077"/>
      <c r="AU6077"/>
      <c r="AV6077"/>
    </row>
    <row r="6078" spans="1:48" ht="12" customHeight="1"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c r="AP6078"/>
      <c r="AQ6078"/>
      <c r="AR6078"/>
      <c r="AS6078"/>
      <c r="AT6078"/>
      <c r="AU6078"/>
      <c r="AV6078"/>
    </row>
    <row r="6079" spans="1:48" ht="12" customHeight="1"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c r="AP6079"/>
      <c r="AQ6079"/>
      <c r="AR6079"/>
      <c r="AS6079"/>
      <c r="AT6079"/>
      <c r="AU6079"/>
      <c r="AV6079"/>
    </row>
    <row r="6080" spans="1:48" ht="12" customHeight="1"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c r="AP6080"/>
      <c r="AQ6080"/>
      <c r="AR6080"/>
      <c r="AS6080"/>
      <c r="AT6080"/>
      <c r="AU6080"/>
      <c r="AV6080"/>
    </row>
    <row r="6081" spans="1:48" ht="12" customHeight="1"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c r="AP6081"/>
      <c r="AQ6081"/>
      <c r="AR6081"/>
      <c r="AS6081"/>
      <c r="AT6081"/>
      <c r="AU6081"/>
      <c r="AV6081"/>
    </row>
    <row r="6082" spans="1:48" ht="12" customHeight="1"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c r="AP6082"/>
      <c r="AQ6082"/>
      <c r="AR6082"/>
      <c r="AS6082"/>
      <c r="AT6082"/>
      <c r="AU6082"/>
      <c r="AV6082"/>
    </row>
    <row r="6083" spans="1:48" ht="12" customHeight="1"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c r="AP6083"/>
      <c r="AQ6083"/>
      <c r="AR6083"/>
      <c r="AS6083"/>
      <c r="AT6083"/>
      <c r="AU6083"/>
      <c r="AV6083"/>
    </row>
    <row r="6084" spans="1:48" ht="12" customHeight="1"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c r="AP6084"/>
      <c r="AQ6084"/>
      <c r="AR6084"/>
      <c r="AS6084"/>
      <c r="AT6084"/>
      <c r="AU6084"/>
      <c r="AV6084"/>
    </row>
    <row r="6085" spans="1:48" ht="12" customHeight="1"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c r="AP6085"/>
      <c r="AQ6085"/>
      <c r="AR6085"/>
      <c r="AS6085"/>
      <c r="AT6085"/>
      <c r="AU6085"/>
      <c r="AV6085"/>
    </row>
    <row r="6086" spans="1:48" ht="12" customHeight="1"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c r="AP6086"/>
      <c r="AQ6086"/>
      <c r="AR6086"/>
      <c r="AS6086"/>
      <c r="AT6086"/>
      <c r="AU6086"/>
      <c r="AV6086"/>
    </row>
    <row r="6087" spans="1:48" ht="12" customHeight="1"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c r="AP6087"/>
      <c r="AQ6087"/>
      <c r="AR6087"/>
      <c r="AS6087"/>
      <c r="AT6087"/>
      <c r="AU6087"/>
      <c r="AV6087"/>
    </row>
    <row r="6088" spans="1:48" ht="12" customHeight="1"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c r="AP6088"/>
      <c r="AQ6088"/>
      <c r="AR6088"/>
      <c r="AS6088"/>
      <c r="AT6088"/>
      <c r="AU6088"/>
      <c r="AV6088"/>
    </row>
    <row r="6089" spans="1:48" ht="12" customHeight="1"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c r="AP6089"/>
      <c r="AQ6089"/>
      <c r="AR6089"/>
      <c r="AS6089"/>
      <c r="AT6089"/>
      <c r="AU6089"/>
      <c r="AV6089"/>
    </row>
    <row r="6090" spans="1:48" ht="12" customHeight="1"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c r="AP6090"/>
      <c r="AQ6090"/>
      <c r="AR6090"/>
      <c r="AS6090"/>
      <c r="AT6090"/>
      <c r="AU6090"/>
      <c r="AV6090"/>
    </row>
    <row r="6091" spans="1:48" ht="12" customHeight="1"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c r="AP6091"/>
      <c r="AQ6091"/>
      <c r="AR6091"/>
      <c r="AS6091"/>
      <c r="AT6091"/>
      <c r="AU6091"/>
      <c r="AV6091"/>
    </row>
    <row r="6092" spans="1:48" ht="12" customHeight="1"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c r="AP6092"/>
      <c r="AQ6092"/>
      <c r="AR6092"/>
      <c r="AS6092"/>
      <c r="AT6092"/>
      <c r="AU6092"/>
      <c r="AV6092"/>
    </row>
    <row r="6093" spans="1:48" ht="12" customHeight="1"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c r="AP6093"/>
      <c r="AQ6093"/>
      <c r="AR6093"/>
      <c r="AS6093"/>
      <c r="AT6093"/>
      <c r="AU6093"/>
      <c r="AV6093"/>
    </row>
    <row r="6094" spans="1:48" ht="12" customHeight="1"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c r="AP6094"/>
      <c r="AQ6094"/>
      <c r="AR6094"/>
      <c r="AS6094"/>
      <c r="AT6094"/>
      <c r="AU6094"/>
      <c r="AV6094"/>
    </row>
    <row r="6095" spans="1:48" ht="12" customHeight="1"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c r="AP6095"/>
      <c r="AQ6095"/>
      <c r="AR6095"/>
      <c r="AS6095"/>
      <c r="AT6095"/>
      <c r="AU6095"/>
      <c r="AV6095"/>
    </row>
    <row r="6096" spans="1:48" ht="12" customHeight="1"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c r="AP6096"/>
      <c r="AQ6096"/>
      <c r="AR6096"/>
      <c r="AS6096"/>
      <c r="AT6096"/>
      <c r="AU6096"/>
      <c r="AV6096"/>
    </row>
    <row r="6097" spans="1:48" ht="12" customHeight="1"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c r="AP6097"/>
      <c r="AQ6097"/>
      <c r="AR6097"/>
      <c r="AS6097"/>
      <c r="AT6097"/>
      <c r="AU6097"/>
      <c r="AV6097"/>
    </row>
    <row r="6098" spans="1:48" ht="12" customHeight="1"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c r="AP6098"/>
      <c r="AQ6098"/>
      <c r="AR6098"/>
      <c r="AS6098"/>
      <c r="AT6098"/>
      <c r="AU6098"/>
      <c r="AV6098"/>
    </row>
    <row r="6099" spans="1:48" ht="12" customHeight="1"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c r="AP6099"/>
      <c r="AQ6099"/>
      <c r="AR6099"/>
      <c r="AS6099"/>
      <c r="AT6099"/>
      <c r="AU6099"/>
      <c r="AV6099"/>
    </row>
    <row r="6100" spans="1:48" ht="12" customHeight="1"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c r="AP6100"/>
      <c r="AQ6100"/>
      <c r="AR6100"/>
      <c r="AS6100"/>
      <c r="AT6100"/>
      <c r="AU6100"/>
      <c r="AV6100"/>
    </row>
    <row r="6101" spans="1:48" ht="12" customHeight="1"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c r="AP6101"/>
      <c r="AQ6101"/>
      <c r="AR6101"/>
      <c r="AS6101"/>
      <c r="AT6101"/>
      <c r="AU6101"/>
      <c r="AV6101"/>
    </row>
    <row r="6102" spans="1:48" ht="12" customHeight="1"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c r="AP6102"/>
      <c r="AQ6102"/>
      <c r="AR6102"/>
      <c r="AS6102"/>
      <c r="AT6102"/>
      <c r="AU6102"/>
      <c r="AV6102"/>
    </row>
    <row r="6103" spans="1:48" ht="12" customHeight="1"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c r="AP6103"/>
      <c r="AQ6103"/>
      <c r="AR6103"/>
      <c r="AS6103"/>
      <c r="AT6103"/>
      <c r="AU6103"/>
      <c r="AV6103"/>
    </row>
    <row r="6104" spans="1:48" ht="12" customHeight="1"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c r="AP6104"/>
      <c r="AQ6104"/>
      <c r="AR6104"/>
      <c r="AS6104"/>
      <c r="AT6104"/>
      <c r="AU6104"/>
      <c r="AV6104"/>
    </row>
    <row r="6105" spans="1:48" ht="12" customHeight="1"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c r="AP6105"/>
      <c r="AQ6105"/>
      <c r="AR6105"/>
      <c r="AS6105"/>
      <c r="AT6105"/>
      <c r="AU6105"/>
      <c r="AV6105"/>
    </row>
    <row r="6106" spans="1:48" ht="12" customHeight="1"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c r="AP6106"/>
      <c r="AQ6106"/>
      <c r="AR6106"/>
      <c r="AS6106"/>
      <c r="AT6106"/>
      <c r="AU6106"/>
      <c r="AV6106"/>
    </row>
    <row r="6107" spans="1:48" ht="12" customHeight="1"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c r="AP6107"/>
      <c r="AQ6107"/>
      <c r="AR6107"/>
      <c r="AS6107"/>
      <c r="AT6107"/>
      <c r="AU6107"/>
      <c r="AV6107"/>
    </row>
    <row r="6108" spans="1:48" ht="12" customHeight="1"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c r="AP6108"/>
      <c r="AQ6108"/>
      <c r="AR6108"/>
      <c r="AS6108"/>
      <c r="AT6108"/>
      <c r="AU6108"/>
      <c r="AV6108"/>
    </row>
    <row r="6109" spans="1:48" ht="12" customHeight="1"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c r="AP6109"/>
      <c r="AQ6109"/>
      <c r="AR6109"/>
      <c r="AS6109"/>
      <c r="AT6109"/>
      <c r="AU6109"/>
      <c r="AV6109"/>
    </row>
    <row r="6110" spans="1:48" ht="12" customHeight="1"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c r="AP6110"/>
      <c r="AQ6110"/>
      <c r="AR6110"/>
      <c r="AS6110"/>
      <c r="AT6110"/>
      <c r="AU6110"/>
      <c r="AV6110"/>
    </row>
    <row r="6111" spans="1:48" ht="12" customHeight="1"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c r="AP6111"/>
      <c r="AQ6111"/>
      <c r="AR6111"/>
      <c r="AS6111"/>
      <c r="AT6111"/>
      <c r="AU6111"/>
      <c r="AV6111"/>
    </row>
    <row r="6112" spans="1:48" ht="12" customHeight="1"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c r="AP6112"/>
      <c r="AQ6112"/>
      <c r="AR6112"/>
      <c r="AS6112"/>
      <c r="AT6112"/>
      <c r="AU6112"/>
      <c r="AV6112"/>
    </row>
    <row r="6113" spans="1:48" ht="12" customHeight="1"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c r="AP6113"/>
      <c r="AQ6113"/>
      <c r="AR6113"/>
      <c r="AS6113"/>
      <c r="AT6113"/>
      <c r="AU6113"/>
      <c r="AV6113"/>
    </row>
    <row r="6114" spans="1:48" ht="12" customHeight="1"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c r="AP6114"/>
      <c r="AQ6114"/>
      <c r="AR6114"/>
      <c r="AS6114"/>
      <c r="AT6114"/>
      <c r="AU6114"/>
      <c r="AV6114"/>
    </row>
    <row r="6115" spans="1:48" ht="12" customHeight="1"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c r="AP6115"/>
      <c r="AQ6115"/>
      <c r="AR6115"/>
      <c r="AS6115"/>
      <c r="AT6115"/>
      <c r="AU6115"/>
      <c r="AV6115"/>
    </row>
    <row r="6116" spans="1:48" ht="12" customHeight="1"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c r="AP6116"/>
      <c r="AQ6116"/>
      <c r="AR6116"/>
      <c r="AS6116"/>
      <c r="AT6116"/>
      <c r="AU6116"/>
      <c r="AV6116"/>
    </row>
    <row r="6117" spans="1:48" ht="12" customHeight="1"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c r="AP6117"/>
      <c r="AQ6117"/>
      <c r="AR6117"/>
      <c r="AS6117"/>
      <c r="AT6117"/>
      <c r="AU6117"/>
      <c r="AV6117"/>
    </row>
    <row r="6118" spans="1:48" ht="12" customHeight="1"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c r="AP6118"/>
      <c r="AQ6118"/>
      <c r="AR6118"/>
      <c r="AS6118"/>
      <c r="AT6118"/>
      <c r="AU6118"/>
      <c r="AV6118"/>
    </row>
    <row r="6119" spans="1:48" ht="12" customHeight="1"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c r="AP6119"/>
      <c r="AQ6119"/>
      <c r="AR6119"/>
      <c r="AS6119"/>
      <c r="AT6119"/>
      <c r="AU6119"/>
      <c r="AV6119"/>
    </row>
    <row r="6120" spans="1:48" ht="12" customHeight="1"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c r="AP6120"/>
      <c r="AQ6120"/>
      <c r="AR6120"/>
      <c r="AS6120"/>
      <c r="AT6120"/>
      <c r="AU6120"/>
      <c r="AV6120"/>
    </row>
    <row r="6121" spans="1:48" ht="12" customHeight="1"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c r="AP6121"/>
      <c r="AQ6121"/>
      <c r="AR6121"/>
      <c r="AS6121"/>
      <c r="AT6121"/>
      <c r="AU6121"/>
      <c r="AV6121"/>
    </row>
    <row r="6122" spans="1:48" ht="12" customHeight="1"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c r="AP6122"/>
      <c r="AQ6122"/>
      <c r="AR6122"/>
      <c r="AS6122"/>
      <c r="AT6122"/>
      <c r="AU6122"/>
      <c r="AV6122"/>
    </row>
    <row r="6123" spans="1:48" ht="12" customHeight="1"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c r="AP6123"/>
      <c r="AQ6123"/>
      <c r="AR6123"/>
      <c r="AS6123"/>
      <c r="AT6123"/>
      <c r="AU6123"/>
      <c r="AV6123"/>
    </row>
    <row r="6124" spans="1:48" ht="12" customHeight="1"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c r="AP6124"/>
      <c r="AQ6124"/>
      <c r="AR6124"/>
      <c r="AS6124"/>
      <c r="AT6124"/>
      <c r="AU6124"/>
      <c r="AV6124"/>
    </row>
    <row r="6125" spans="1:48" ht="12" customHeight="1"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c r="AP6125"/>
      <c r="AQ6125"/>
      <c r="AR6125"/>
      <c r="AS6125"/>
      <c r="AT6125"/>
      <c r="AU6125"/>
      <c r="AV6125"/>
    </row>
    <row r="6126" spans="1:48" ht="12" customHeight="1"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c r="AP6126"/>
      <c r="AQ6126"/>
      <c r="AR6126"/>
      <c r="AS6126"/>
      <c r="AT6126"/>
      <c r="AU6126"/>
      <c r="AV6126"/>
    </row>
    <row r="6127" spans="1:48" ht="12" customHeight="1"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c r="AP6127"/>
      <c r="AQ6127"/>
      <c r="AR6127"/>
      <c r="AS6127"/>
      <c r="AT6127"/>
      <c r="AU6127"/>
      <c r="AV6127"/>
    </row>
    <row r="6128" spans="1:48" ht="12" customHeight="1"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c r="AP6128"/>
      <c r="AQ6128"/>
      <c r="AR6128"/>
      <c r="AS6128"/>
      <c r="AT6128"/>
      <c r="AU6128"/>
      <c r="AV6128"/>
    </row>
    <row r="6129" spans="1:48" ht="12" customHeight="1"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c r="AP6129"/>
      <c r="AQ6129"/>
      <c r="AR6129"/>
      <c r="AS6129"/>
      <c r="AT6129"/>
      <c r="AU6129"/>
      <c r="AV6129"/>
    </row>
    <row r="6130" spans="1:48" ht="12" customHeight="1"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c r="AP6130"/>
      <c r="AQ6130"/>
      <c r="AR6130"/>
      <c r="AS6130"/>
      <c r="AT6130"/>
      <c r="AU6130"/>
      <c r="AV6130"/>
    </row>
    <row r="6131" spans="1:48" ht="12" customHeight="1"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c r="AP6131"/>
      <c r="AQ6131"/>
      <c r="AR6131"/>
      <c r="AS6131"/>
      <c r="AT6131"/>
      <c r="AU6131"/>
      <c r="AV6131"/>
    </row>
    <row r="6132" spans="1:48" ht="12" customHeight="1"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c r="AP6132"/>
      <c r="AQ6132"/>
      <c r="AR6132"/>
      <c r="AS6132"/>
      <c r="AT6132"/>
      <c r="AU6132"/>
      <c r="AV6132"/>
    </row>
    <row r="6133" spans="1:48" ht="12" customHeight="1"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c r="AP6133"/>
      <c r="AQ6133"/>
      <c r="AR6133"/>
      <c r="AS6133"/>
      <c r="AT6133"/>
      <c r="AU6133"/>
      <c r="AV6133"/>
    </row>
    <row r="6134" spans="1:48" ht="12" customHeight="1"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c r="AP6134"/>
      <c r="AQ6134"/>
      <c r="AR6134"/>
      <c r="AS6134"/>
      <c r="AT6134"/>
      <c r="AU6134"/>
      <c r="AV6134"/>
    </row>
    <row r="6135" spans="1:48" ht="12" customHeight="1"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c r="AP6135"/>
      <c r="AQ6135"/>
      <c r="AR6135"/>
      <c r="AS6135"/>
      <c r="AT6135"/>
      <c r="AU6135"/>
      <c r="AV6135"/>
    </row>
    <row r="6136" spans="1:48" ht="12" customHeight="1"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c r="AP6136"/>
      <c r="AQ6136"/>
      <c r="AR6136"/>
      <c r="AS6136"/>
      <c r="AT6136"/>
      <c r="AU6136"/>
      <c r="AV6136"/>
    </row>
    <row r="6137" spans="1:48" ht="12" customHeight="1"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c r="AP6137"/>
      <c r="AQ6137"/>
      <c r="AR6137"/>
      <c r="AS6137"/>
      <c r="AT6137"/>
      <c r="AU6137"/>
      <c r="AV6137"/>
    </row>
    <row r="6138" spans="1:48" ht="12" customHeight="1"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c r="AP6138"/>
      <c r="AQ6138"/>
      <c r="AR6138"/>
      <c r="AS6138"/>
      <c r="AT6138"/>
      <c r="AU6138"/>
      <c r="AV6138"/>
    </row>
    <row r="6139" spans="1:48" ht="12" customHeight="1"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c r="AP6139"/>
      <c r="AQ6139"/>
      <c r="AR6139"/>
      <c r="AS6139"/>
      <c r="AT6139"/>
      <c r="AU6139"/>
      <c r="AV6139"/>
    </row>
    <row r="6140" spans="1:48" ht="12" customHeight="1"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c r="AP6140"/>
      <c r="AQ6140"/>
      <c r="AR6140"/>
      <c r="AS6140"/>
      <c r="AT6140"/>
      <c r="AU6140"/>
      <c r="AV6140"/>
    </row>
    <row r="6141" spans="1:48" ht="12" customHeight="1"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c r="AP6141"/>
      <c r="AQ6141"/>
      <c r="AR6141"/>
      <c r="AS6141"/>
      <c r="AT6141"/>
      <c r="AU6141"/>
      <c r="AV6141"/>
    </row>
    <row r="6142" spans="1:48" ht="12" customHeight="1"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c r="AP6142"/>
      <c r="AQ6142"/>
      <c r="AR6142"/>
      <c r="AS6142"/>
      <c r="AT6142"/>
      <c r="AU6142"/>
      <c r="AV6142"/>
    </row>
    <row r="6143" spans="1:48" ht="12" customHeight="1"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c r="AP6143"/>
      <c r="AQ6143"/>
      <c r="AR6143"/>
      <c r="AS6143"/>
      <c r="AT6143"/>
      <c r="AU6143"/>
      <c r="AV6143"/>
    </row>
    <row r="6144" spans="1:48" ht="12" customHeight="1"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c r="AP6144"/>
      <c r="AQ6144"/>
      <c r="AR6144"/>
      <c r="AS6144"/>
      <c r="AT6144"/>
      <c r="AU6144"/>
      <c r="AV6144"/>
    </row>
    <row r="6145" spans="1:48" ht="12" customHeight="1"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c r="AP6145"/>
      <c r="AQ6145"/>
      <c r="AR6145"/>
      <c r="AS6145"/>
      <c r="AT6145"/>
      <c r="AU6145"/>
      <c r="AV6145"/>
    </row>
    <row r="6146" spans="1:48" ht="12" customHeight="1"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c r="AP6146"/>
      <c r="AQ6146"/>
      <c r="AR6146"/>
      <c r="AS6146"/>
      <c r="AT6146"/>
      <c r="AU6146"/>
      <c r="AV6146"/>
    </row>
    <row r="6147" spans="1:48" ht="12" customHeight="1"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c r="AP6147"/>
      <c r="AQ6147"/>
      <c r="AR6147"/>
      <c r="AS6147"/>
      <c r="AT6147"/>
      <c r="AU6147"/>
      <c r="AV6147"/>
    </row>
    <row r="6148" spans="1:48" ht="12" customHeight="1"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c r="AP6148"/>
      <c r="AQ6148"/>
      <c r="AR6148"/>
      <c r="AS6148"/>
      <c r="AT6148"/>
      <c r="AU6148"/>
      <c r="AV6148"/>
    </row>
    <row r="6149" spans="1:48" ht="12" customHeight="1"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c r="AP6149"/>
      <c r="AQ6149"/>
      <c r="AR6149"/>
      <c r="AS6149"/>
      <c r="AT6149"/>
      <c r="AU6149"/>
      <c r="AV6149"/>
    </row>
    <row r="6150" spans="1:48" ht="12" customHeight="1"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c r="AP6150"/>
      <c r="AQ6150"/>
      <c r="AR6150"/>
      <c r="AS6150"/>
      <c r="AT6150"/>
      <c r="AU6150"/>
      <c r="AV6150"/>
    </row>
    <row r="6151" spans="1:48" ht="12" customHeight="1"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c r="AP6151"/>
      <c r="AQ6151"/>
      <c r="AR6151"/>
      <c r="AS6151"/>
      <c r="AT6151"/>
      <c r="AU6151"/>
      <c r="AV6151"/>
    </row>
    <row r="6152" spans="1:48" ht="12" customHeight="1"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c r="AP6152"/>
      <c r="AQ6152"/>
      <c r="AR6152"/>
      <c r="AS6152"/>
      <c r="AT6152"/>
      <c r="AU6152"/>
      <c r="AV6152"/>
    </row>
    <row r="6153" spans="1:48" ht="12" customHeight="1"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c r="AP6153"/>
      <c r="AQ6153"/>
      <c r="AR6153"/>
      <c r="AS6153"/>
      <c r="AT6153"/>
      <c r="AU6153"/>
      <c r="AV6153"/>
    </row>
    <row r="6154" spans="1:48" ht="12" customHeight="1"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c r="AP6154"/>
      <c r="AQ6154"/>
      <c r="AR6154"/>
      <c r="AS6154"/>
      <c r="AT6154"/>
      <c r="AU6154"/>
      <c r="AV6154"/>
    </row>
    <row r="6155" spans="1:48" ht="12" customHeight="1"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c r="AP6155"/>
      <c r="AQ6155"/>
      <c r="AR6155"/>
      <c r="AS6155"/>
      <c r="AT6155"/>
      <c r="AU6155"/>
      <c r="AV6155"/>
    </row>
    <row r="6156" spans="1:48" ht="12" customHeight="1"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c r="AP6156"/>
      <c r="AQ6156"/>
      <c r="AR6156"/>
      <c r="AS6156"/>
      <c r="AT6156"/>
      <c r="AU6156"/>
      <c r="AV6156"/>
    </row>
    <row r="6157" spans="1:48" ht="12" customHeight="1"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c r="AP6157"/>
      <c r="AQ6157"/>
      <c r="AR6157"/>
      <c r="AS6157"/>
      <c r="AT6157"/>
      <c r="AU6157"/>
      <c r="AV6157"/>
    </row>
    <row r="6158" spans="1:48" ht="12" customHeight="1"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c r="AP6158"/>
      <c r="AQ6158"/>
      <c r="AR6158"/>
      <c r="AS6158"/>
      <c r="AT6158"/>
      <c r="AU6158"/>
      <c r="AV6158"/>
    </row>
    <row r="6159" spans="1:48" ht="12" customHeight="1"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c r="AP6159"/>
      <c r="AQ6159"/>
      <c r="AR6159"/>
      <c r="AS6159"/>
      <c r="AT6159"/>
      <c r="AU6159"/>
      <c r="AV6159"/>
    </row>
    <row r="6160" spans="1:48" ht="12" customHeight="1"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c r="AP6160"/>
      <c r="AQ6160"/>
      <c r="AR6160"/>
      <c r="AS6160"/>
      <c r="AT6160"/>
      <c r="AU6160"/>
      <c r="AV6160"/>
    </row>
    <row r="6161" spans="1:48" ht="12" customHeight="1"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c r="AP6161"/>
      <c r="AQ6161"/>
      <c r="AR6161"/>
      <c r="AS6161"/>
      <c r="AT6161"/>
      <c r="AU6161"/>
      <c r="AV6161"/>
    </row>
    <row r="6162" spans="1:48" ht="12" customHeight="1"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c r="AP6162"/>
      <c r="AQ6162"/>
      <c r="AR6162"/>
      <c r="AS6162"/>
      <c r="AT6162"/>
      <c r="AU6162"/>
      <c r="AV6162"/>
    </row>
    <row r="6163" spans="1:48" ht="12" customHeight="1"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c r="AP6163"/>
      <c r="AQ6163"/>
      <c r="AR6163"/>
      <c r="AS6163"/>
      <c r="AT6163"/>
      <c r="AU6163"/>
      <c r="AV6163"/>
    </row>
    <row r="6164" spans="1:48" ht="12" customHeight="1"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c r="AP6164"/>
      <c r="AQ6164"/>
      <c r="AR6164"/>
      <c r="AS6164"/>
      <c r="AT6164"/>
      <c r="AU6164"/>
      <c r="AV6164"/>
    </row>
    <row r="6165" spans="1:48" ht="12" customHeight="1"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c r="AP6165"/>
      <c r="AQ6165"/>
      <c r="AR6165"/>
      <c r="AS6165"/>
      <c r="AT6165"/>
      <c r="AU6165"/>
      <c r="AV6165"/>
    </row>
    <row r="6166" spans="1:48" ht="12" customHeight="1"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c r="AP6166"/>
      <c r="AQ6166"/>
      <c r="AR6166"/>
      <c r="AS6166"/>
      <c r="AT6166"/>
      <c r="AU6166"/>
      <c r="AV6166"/>
    </row>
    <row r="6167" spans="1:48" ht="12" customHeight="1"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c r="AP6167"/>
      <c r="AQ6167"/>
      <c r="AR6167"/>
      <c r="AS6167"/>
      <c r="AT6167"/>
      <c r="AU6167"/>
      <c r="AV6167"/>
    </row>
    <row r="6168" spans="1:48" ht="12" customHeight="1"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c r="AP6168"/>
      <c r="AQ6168"/>
      <c r="AR6168"/>
      <c r="AS6168"/>
      <c r="AT6168"/>
      <c r="AU6168"/>
      <c r="AV6168"/>
    </row>
    <row r="6169" spans="1:48" ht="12" customHeight="1"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c r="AP6169"/>
      <c r="AQ6169"/>
      <c r="AR6169"/>
      <c r="AS6169"/>
      <c r="AT6169"/>
      <c r="AU6169"/>
      <c r="AV6169"/>
    </row>
    <row r="6170" spans="1:48" ht="12" customHeight="1"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c r="AP6170"/>
      <c r="AQ6170"/>
      <c r="AR6170"/>
      <c r="AS6170"/>
      <c r="AT6170"/>
      <c r="AU6170"/>
      <c r="AV6170"/>
    </row>
    <row r="6171" spans="1:48" ht="12" customHeight="1"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c r="AP6171"/>
      <c r="AQ6171"/>
      <c r="AR6171"/>
      <c r="AS6171"/>
      <c r="AT6171"/>
      <c r="AU6171"/>
      <c r="AV6171"/>
    </row>
    <row r="6172" spans="1:48" ht="12" customHeight="1"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c r="AP6172"/>
      <c r="AQ6172"/>
      <c r="AR6172"/>
      <c r="AS6172"/>
      <c r="AT6172"/>
      <c r="AU6172"/>
      <c r="AV6172"/>
    </row>
    <row r="6173" spans="1:48" ht="12" customHeight="1"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c r="AP6173"/>
      <c r="AQ6173"/>
      <c r="AR6173"/>
      <c r="AS6173"/>
      <c r="AT6173"/>
      <c r="AU6173"/>
      <c r="AV6173"/>
    </row>
    <row r="6174" spans="1:48" ht="12" customHeight="1"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c r="AP6174"/>
      <c r="AQ6174"/>
      <c r="AR6174"/>
      <c r="AS6174"/>
      <c r="AT6174"/>
      <c r="AU6174"/>
      <c r="AV6174"/>
    </row>
    <row r="6175" spans="1:48" ht="12" customHeight="1"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c r="AP6175"/>
      <c r="AQ6175"/>
      <c r="AR6175"/>
      <c r="AS6175"/>
      <c r="AT6175"/>
      <c r="AU6175"/>
      <c r="AV6175"/>
    </row>
    <row r="6176" spans="1:48" ht="12" customHeight="1"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c r="AP6176"/>
      <c r="AQ6176"/>
      <c r="AR6176"/>
      <c r="AS6176"/>
      <c r="AT6176"/>
      <c r="AU6176"/>
      <c r="AV6176"/>
    </row>
    <row r="6177" spans="1:48" ht="12" customHeight="1"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c r="AP6177"/>
      <c r="AQ6177"/>
      <c r="AR6177"/>
      <c r="AS6177"/>
      <c r="AT6177"/>
      <c r="AU6177"/>
      <c r="AV6177"/>
    </row>
    <row r="6178" spans="1:48" ht="12" customHeight="1"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c r="AP6178"/>
      <c r="AQ6178"/>
      <c r="AR6178"/>
      <c r="AS6178"/>
      <c r="AT6178"/>
      <c r="AU6178"/>
      <c r="AV6178"/>
    </row>
    <row r="6179" spans="1:48" ht="12" customHeight="1"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c r="AP6179"/>
      <c r="AQ6179"/>
      <c r="AR6179"/>
      <c r="AS6179"/>
      <c r="AT6179"/>
      <c r="AU6179"/>
      <c r="AV6179"/>
    </row>
    <row r="6180" spans="1:48" ht="12" customHeight="1"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c r="AP6180"/>
      <c r="AQ6180"/>
      <c r="AR6180"/>
      <c r="AS6180"/>
      <c r="AT6180"/>
      <c r="AU6180"/>
      <c r="AV6180"/>
    </row>
    <row r="6181" spans="1:48" ht="12" customHeight="1"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c r="AP6181"/>
      <c r="AQ6181"/>
      <c r="AR6181"/>
      <c r="AS6181"/>
      <c r="AT6181"/>
      <c r="AU6181"/>
      <c r="AV6181"/>
    </row>
    <row r="6182" spans="1:48" ht="12" customHeight="1"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c r="AP6182"/>
      <c r="AQ6182"/>
      <c r="AR6182"/>
      <c r="AS6182"/>
      <c r="AT6182"/>
      <c r="AU6182"/>
      <c r="AV6182"/>
    </row>
    <row r="6183" spans="1:48" ht="12" customHeight="1"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c r="AP6183"/>
      <c r="AQ6183"/>
      <c r="AR6183"/>
      <c r="AS6183"/>
      <c r="AT6183"/>
      <c r="AU6183"/>
      <c r="AV6183"/>
    </row>
    <row r="6184" spans="1:48" ht="12" customHeight="1"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c r="AP6184"/>
      <c r="AQ6184"/>
      <c r="AR6184"/>
      <c r="AS6184"/>
      <c r="AT6184"/>
      <c r="AU6184"/>
      <c r="AV6184"/>
    </row>
    <row r="6185" spans="1:48" ht="12" customHeight="1"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c r="AP6185"/>
      <c r="AQ6185"/>
      <c r="AR6185"/>
      <c r="AS6185"/>
      <c r="AT6185"/>
      <c r="AU6185"/>
      <c r="AV6185"/>
    </row>
    <row r="6186" spans="1:48" ht="12" customHeight="1"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c r="AP6186"/>
      <c r="AQ6186"/>
      <c r="AR6186"/>
      <c r="AS6186"/>
      <c r="AT6186"/>
      <c r="AU6186"/>
      <c r="AV6186"/>
    </row>
    <row r="6187" spans="1:48" ht="12" customHeight="1"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c r="AP6187"/>
      <c r="AQ6187"/>
      <c r="AR6187"/>
      <c r="AS6187"/>
      <c r="AT6187"/>
      <c r="AU6187"/>
      <c r="AV6187"/>
    </row>
    <row r="6188" spans="1:48" ht="12" customHeight="1"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c r="AP6188"/>
      <c r="AQ6188"/>
      <c r="AR6188"/>
      <c r="AS6188"/>
      <c r="AT6188"/>
      <c r="AU6188"/>
      <c r="AV6188"/>
    </row>
    <row r="6189" spans="1:48" ht="12" customHeight="1"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c r="AP6189"/>
      <c r="AQ6189"/>
      <c r="AR6189"/>
      <c r="AS6189"/>
      <c r="AT6189"/>
      <c r="AU6189"/>
      <c r="AV6189"/>
    </row>
    <row r="6190" spans="1:48" ht="12" customHeight="1"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c r="AP6190"/>
      <c r="AQ6190"/>
      <c r="AR6190"/>
      <c r="AS6190"/>
      <c r="AT6190"/>
      <c r="AU6190"/>
      <c r="AV6190"/>
    </row>
    <row r="6191" spans="1:48" ht="12" customHeight="1"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c r="AP6191"/>
      <c r="AQ6191"/>
      <c r="AR6191"/>
      <c r="AS6191"/>
      <c r="AT6191"/>
      <c r="AU6191"/>
      <c r="AV6191"/>
    </row>
    <row r="6192" spans="1:48" ht="12" customHeight="1"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c r="AP6192"/>
      <c r="AQ6192"/>
      <c r="AR6192"/>
      <c r="AS6192"/>
      <c r="AT6192"/>
      <c r="AU6192"/>
      <c r="AV6192"/>
    </row>
    <row r="6193" spans="1:48" ht="12" customHeight="1"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c r="AP6193"/>
      <c r="AQ6193"/>
      <c r="AR6193"/>
      <c r="AS6193"/>
      <c r="AT6193"/>
      <c r="AU6193"/>
      <c r="AV6193"/>
    </row>
    <row r="6194" spans="1:48" ht="12" customHeight="1"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c r="AP6194"/>
      <c r="AQ6194"/>
      <c r="AR6194"/>
      <c r="AS6194"/>
      <c r="AT6194"/>
      <c r="AU6194"/>
      <c r="AV6194"/>
    </row>
    <row r="6195" spans="1:48" ht="12" customHeight="1"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c r="AP6195"/>
      <c r="AQ6195"/>
      <c r="AR6195"/>
      <c r="AS6195"/>
      <c r="AT6195"/>
      <c r="AU6195"/>
      <c r="AV6195"/>
    </row>
    <row r="6196" spans="1:48" ht="12" customHeight="1"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c r="AP6196"/>
      <c r="AQ6196"/>
      <c r="AR6196"/>
      <c r="AS6196"/>
      <c r="AT6196"/>
      <c r="AU6196"/>
      <c r="AV6196"/>
    </row>
    <row r="6197" spans="1:48" ht="12" customHeight="1"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c r="AP6197"/>
      <c r="AQ6197"/>
      <c r="AR6197"/>
      <c r="AS6197"/>
      <c r="AT6197"/>
      <c r="AU6197"/>
      <c r="AV6197"/>
    </row>
    <row r="6198" spans="1:48" ht="12" customHeight="1"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c r="AP6198"/>
      <c r="AQ6198"/>
      <c r="AR6198"/>
      <c r="AS6198"/>
      <c r="AT6198"/>
      <c r="AU6198"/>
      <c r="AV6198"/>
    </row>
    <row r="6199" spans="1:48" ht="12" customHeight="1"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c r="AP6199"/>
      <c r="AQ6199"/>
      <c r="AR6199"/>
      <c r="AS6199"/>
      <c r="AT6199"/>
      <c r="AU6199"/>
      <c r="AV6199"/>
    </row>
    <row r="6200" spans="1:48" ht="12" customHeight="1"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c r="AP6200"/>
      <c r="AQ6200"/>
      <c r="AR6200"/>
      <c r="AS6200"/>
      <c r="AT6200"/>
      <c r="AU6200"/>
      <c r="AV6200"/>
    </row>
    <row r="6201" spans="1:48" ht="12" customHeight="1"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c r="AP6201"/>
      <c r="AQ6201"/>
      <c r="AR6201"/>
      <c r="AS6201"/>
      <c r="AT6201"/>
      <c r="AU6201"/>
      <c r="AV6201"/>
    </row>
    <row r="6202" spans="1:48" ht="12" customHeight="1"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c r="AP6202"/>
      <c r="AQ6202"/>
      <c r="AR6202"/>
      <c r="AS6202"/>
      <c r="AT6202"/>
      <c r="AU6202"/>
      <c r="AV6202"/>
    </row>
    <row r="6203" spans="1:48" ht="12" customHeight="1"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c r="AP6203"/>
      <c r="AQ6203"/>
      <c r="AR6203"/>
      <c r="AS6203"/>
      <c r="AT6203"/>
      <c r="AU6203"/>
      <c r="AV6203"/>
    </row>
    <row r="6204" spans="1:48" ht="12" customHeight="1"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c r="AP6204"/>
      <c r="AQ6204"/>
      <c r="AR6204"/>
      <c r="AS6204"/>
      <c r="AT6204"/>
      <c r="AU6204"/>
      <c r="AV6204"/>
    </row>
    <row r="6205" spans="1:48" ht="12" customHeight="1"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c r="AP6205"/>
      <c r="AQ6205"/>
      <c r="AR6205"/>
      <c r="AS6205"/>
      <c r="AT6205"/>
      <c r="AU6205"/>
      <c r="AV6205"/>
    </row>
    <row r="6206" spans="1:48" ht="12" customHeight="1"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c r="AP6206"/>
      <c r="AQ6206"/>
      <c r="AR6206"/>
      <c r="AS6206"/>
      <c r="AT6206"/>
      <c r="AU6206"/>
      <c r="AV6206"/>
    </row>
    <row r="6207" spans="1:48" ht="12" customHeight="1"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c r="AP6207"/>
      <c r="AQ6207"/>
      <c r="AR6207"/>
      <c r="AS6207"/>
      <c r="AT6207"/>
      <c r="AU6207"/>
      <c r="AV6207"/>
    </row>
    <row r="6208" spans="1:48" ht="12" customHeight="1"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c r="AP6208"/>
      <c r="AQ6208"/>
      <c r="AR6208"/>
      <c r="AS6208"/>
      <c r="AT6208"/>
      <c r="AU6208"/>
      <c r="AV6208"/>
    </row>
    <row r="6209" spans="1:48" ht="12" customHeight="1"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c r="AP6209"/>
      <c r="AQ6209"/>
      <c r="AR6209"/>
      <c r="AS6209"/>
      <c r="AT6209"/>
      <c r="AU6209"/>
      <c r="AV6209"/>
    </row>
    <row r="6210" spans="1:48" ht="12" customHeight="1"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c r="AP6210"/>
      <c r="AQ6210"/>
      <c r="AR6210"/>
      <c r="AS6210"/>
      <c r="AT6210"/>
      <c r="AU6210"/>
      <c r="AV6210"/>
    </row>
    <row r="6211" spans="1:48" ht="12" customHeight="1"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c r="AP6211"/>
      <c r="AQ6211"/>
      <c r="AR6211"/>
      <c r="AS6211"/>
      <c r="AT6211"/>
      <c r="AU6211"/>
      <c r="AV6211"/>
    </row>
    <row r="6212" spans="1:48" ht="12" customHeight="1"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c r="AP6212"/>
      <c r="AQ6212"/>
      <c r="AR6212"/>
      <c r="AS6212"/>
      <c r="AT6212"/>
      <c r="AU6212"/>
      <c r="AV6212"/>
    </row>
    <row r="6213" spans="1:48" ht="12" customHeight="1"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c r="AP6213"/>
      <c r="AQ6213"/>
      <c r="AR6213"/>
      <c r="AS6213"/>
      <c r="AT6213"/>
      <c r="AU6213"/>
      <c r="AV6213"/>
    </row>
    <row r="6214" spans="1:48" ht="12" customHeight="1"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c r="AP6214"/>
      <c r="AQ6214"/>
      <c r="AR6214"/>
      <c r="AS6214"/>
      <c r="AT6214"/>
      <c r="AU6214"/>
      <c r="AV6214"/>
    </row>
    <row r="6215" spans="1:48" ht="12" customHeight="1"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c r="AP6215"/>
      <c r="AQ6215"/>
      <c r="AR6215"/>
      <c r="AS6215"/>
      <c r="AT6215"/>
      <c r="AU6215"/>
      <c r="AV6215"/>
    </row>
    <row r="6216" spans="1:48" ht="12" customHeight="1"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c r="AP6216"/>
      <c r="AQ6216"/>
      <c r="AR6216"/>
      <c r="AS6216"/>
      <c r="AT6216"/>
      <c r="AU6216"/>
      <c r="AV6216"/>
    </row>
    <row r="6217" spans="1:48" ht="12" customHeight="1"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c r="AP6217"/>
      <c r="AQ6217"/>
      <c r="AR6217"/>
      <c r="AS6217"/>
      <c r="AT6217"/>
      <c r="AU6217"/>
      <c r="AV6217"/>
    </row>
    <row r="6218" spans="1:48" ht="12" customHeight="1"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c r="AP6218"/>
      <c r="AQ6218"/>
      <c r="AR6218"/>
      <c r="AS6218"/>
      <c r="AT6218"/>
      <c r="AU6218"/>
      <c r="AV6218"/>
    </row>
    <row r="6219" spans="1:48" ht="12" customHeight="1"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c r="AP6219"/>
      <c r="AQ6219"/>
      <c r="AR6219"/>
      <c r="AS6219"/>
      <c r="AT6219"/>
      <c r="AU6219"/>
      <c r="AV6219"/>
    </row>
    <row r="6220" spans="1:48" ht="12" customHeight="1"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c r="AP6220"/>
      <c r="AQ6220"/>
      <c r="AR6220"/>
      <c r="AS6220"/>
      <c r="AT6220"/>
      <c r="AU6220"/>
      <c r="AV6220"/>
    </row>
    <row r="6221" spans="1:48" ht="12" customHeight="1"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c r="AP6221"/>
      <c r="AQ6221"/>
      <c r="AR6221"/>
      <c r="AS6221"/>
      <c r="AT6221"/>
      <c r="AU6221"/>
      <c r="AV6221"/>
    </row>
    <row r="6222" spans="1:48" ht="12" customHeight="1"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c r="AP6222"/>
      <c r="AQ6222"/>
      <c r="AR6222"/>
      <c r="AS6222"/>
      <c r="AT6222"/>
      <c r="AU6222"/>
      <c r="AV6222"/>
    </row>
    <row r="6223" spans="1:48" ht="12" customHeight="1"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c r="AP6223"/>
      <c r="AQ6223"/>
      <c r="AR6223"/>
      <c r="AS6223"/>
      <c r="AT6223"/>
      <c r="AU6223"/>
      <c r="AV6223"/>
    </row>
    <row r="6224" spans="1:48" ht="12" customHeight="1"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c r="AP6224"/>
      <c r="AQ6224"/>
      <c r="AR6224"/>
      <c r="AS6224"/>
      <c r="AT6224"/>
      <c r="AU6224"/>
      <c r="AV6224"/>
    </row>
    <row r="6225" spans="1:48" ht="12" customHeight="1"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c r="AP6225"/>
      <c r="AQ6225"/>
      <c r="AR6225"/>
      <c r="AS6225"/>
      <c r="AT6225"/>
      <c r="AU6225"/>
      <c r="AV6225"/>
    </row>
    <row r="6226" spans="1:48" ht="12" customHeight="1"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c r="AP6226"/>
      <c r="AQ6226"/>
      <c r="AR6226"/>
      <c r="AS6226"/>
      <c r="AT6226"/>
      <c r="AU6226"/>
      <c r="AV6226"/>
    </row>
    <row r="6227" spans="1:48" ht="12" customHeight="1"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c r="AP6227"/>
      <c r="AQ6227"/>
      <c r="AR6227"/>
      <c r="AS6227"/>
      <c r="AT6227"/>
      <c r="AU6227"/>
      <c r="AV6227"/>
    </row>
    <row r="6228" spans="1:48" ht="12" customHeight="1"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c r="AP6228"/>
      <c r="AQ6228"/>
      <c r="AR6228"/>
      <c r="AS6228"/>
      <c r="AT6228"/>
      <c r="AU6228"/>
      <c r="AV6228"/>
    </row>
    <row r="6229" spans="1:48" ht="12" customHeight="1"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c r="AP6229"/>
      <c r="AQ6229"/>
      <c r="AR6229"/>
      <c r="AS6229"/>
      <c r="AT6229"/>
      <c r="AU6229"/>
      <c r="AV6229"/>
    </row>
    <row r="6230" spans="1:48" ht="12" customHeight="1"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c r="AP6230"/>
      <c r="AQ6230"/>
      <c r="AR6230"/>
      <c r="AS6230"/>
      <c r="AT6230"/>
      <c r="AU6230"/>
      <c r="AV6230"/>
    </row>
    <row r="6231" spans="1:48" ht="12" customHeight="1"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c r="AP6231"/>
      <c r="AQ6231"/>
      <c r="AR6231"/>
      <c r="AS6231"/>
      <c r="AT6231"/>
      <c r="AU6231"/>
      <c r="AV6231"/>
    </row>
    <row r="6232" spans="1:48" ht="12" customHeight="1"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c r="AP6232"/>
      <c r="AQ6232"/>
      <c r="AR6232"/>
      <c r="AS6232"/>
      <c r="AT6232"/>
      <c r="AU6232"/>
      <c r="AV6232"/>
    </row>
    <row r="6233" spans="1:48" ht="12" customHeight="1"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c r="AP6233"/>
      <c r="AQ6233"/>
      <c r="AR6233"/>
      <c r="AS6233"/>
      <c r="AT6233"/>
      <c r="AU6233"/>
      <c r="AV6233"/>
    </row>
    <row r="6234" spans="1:48" ht="12" customHeight="1"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c r="AP6234"/>
      <c r="AQ6234"/>
      <c r="AR6234"/>
      <c r="AS6234"/>
      <c r="AT6234"/>
      <c r="AU6234"/>
      <c r="AV6234"/>
    </row>
    <row r="6235" spans="1:48" ht="12" customHeight="1"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c r="AP6235"/>
      <c r="AQ6235"/>
      <c r="AR6235"/>
      <c r="AS6235"/>
      <c r="AT6235"/>
      <c r="AU6235"/>
      <c r="AV6235"/>
    </row>
    <row r="6236" spans="1:48" ht="12" customHeight="1"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c r="AP6236"/>
      <c r="AQ6236"/>
      <c r="AR6236"/>
      <c r="AS6236"/>
      <c r="AT6236"/>
      <c r="AU6236"/>
      <c r="AV6236"/>
    </row>
    <row r="6237" spans="1:48" ht="12" customHeight="1"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c r="AP6237"/>
      <c r="AQ6237"/>
      <c r="AR6237"/>
      <c r="AS6237"/>
      <c r="AT6237"/>
      <c r="AU6237"/>
      <c r="AV6237"/>
    </row>
    <row r="6238" spans="1:48" ht="12" customHeight="1"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c r="AP6238"/>
      <c r="AQ6238"/>
      <c r="AR6238"/>
      <c r="AS6238"/>
      <c r="AT6238"/>
      <c r="AU6238"/>
      <c r="AV6238"/>
    </row>
    <row r="6239" spans="1:48" ht="12" customHeight="1"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c r="AP6239"/>
      <c r="AQ6239"/>
      <c r="AR6239"/>
      <c r="AS6239"/>
      <c r="AT6239"/>
      <c r="AU6239"/>
      <c r="AV6239"/>
    </row>
    <row r="6240" spans="1:48" ht="12" customHeight="1"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c r="AP6240"/>
      <c r="AQ6240"/>
      <c r="AR6240"/>
      <c r="AS6240"/>
      <c r="AT6240"/>
      <c r="AU6240"/>
      <c r="AV6240"/>
    </row>
    <row r="6241" spans="1:48" ht="12" customHeight="1"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c r="AP6241"/>
      <c r="AQ6241"/>
      <c r="AR6241"/>
      <c r="AS6241"/>
      <c r="AT6241"/>
      <c r="AU6241"/>
      <c r="AV6241"/>
    </row>
    <row r="6242" spans="1:48" ht="12" customHeight="1"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c r="AP6242"/>
      <c r="AQ6242"/>
      <c r="AR6242"/>
      <c r="AS6242"/>
      <c r="AT6242"/>
      <c r="AU6242"/>
      <c r="AV6242"/>
    </row>
    <row r="6243" spans="1:48" ht="12" customHeight="1"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c r="AP6243"/>
      <c r="AQ6243"/>
      <c r="AR6243"/>
      <c r="AS6243"/>
      <c r="AT6243"/>
      <c r="AU6243"/>
      <c r="AV6243"/>
    </row>
    <row r="6244" spans="1:48" ht="12" customHeight="1"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c r="AP6244"/>
      <c r="AQ6244"/>
      <c r="AR6244"/>
      <c r="AS6244"/>
      <c r="AT6244"/>
      <c r="AU6244"/>
      <c r="AV6244"/>
    </row>
    <row r="6245" spans="1:48" ht="12" customHeight="1"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c r="AP6245"/>
      <c r="AQ6245"/>
      <c r="AR6245"/>
      <c r="AS6245"/>
      <c r="AT6245"/>
      <c r="AU6245"/>
      <c r="AV6245"/>
    </row>
    <row r="6246" spans="1:48" ht="12" customHeight="1"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c r="AP6246"/>
      <c r="AQ6246"/>
      <c r="AR6246"/>
      <c r="AS6246"/>
      <c r="AT6246"/>
      <c r="AU6246"/>
      <c r="AV6246"/>
    </row>
    <row r="6247" spans="1:48" ht="12" customHeight="1"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c r="AP6247"/>
      <c r="AQ6247"/>
      <c r="AR6247"/>
      <c r="AS6247"/>
      <c r="AT6247"/>
      <c r="AU6247"/>
      <c r="AV6247"/>
    </row>
    <row r="6248" spans="1:48" ht="12" customHeight="1"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c r="AP6248"/>
      <c r="AQ6248"/>
      <c r="AR6248"/>
      <c r="AS6248"/>
      <c r="AT6248"/>
      <c r="AU6248"/>
      <c r="AV6248"/>
    </row>
    <row r="6249" spans="1:48" ht="12" customHeight="1"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c r="AP6249"/>
      <c r="AQ6249"/>
      <c r="AR6249"/>
      <c r="AS6249"/>
      <c r="AT6249"/>
      <c r="AU6249"/>
      <c r="AV6249"/>
    </row>
    <row r="6250" spans="1:48" ht="12" customHeight="1"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c r="AP6250"/>
      <c r="AQ6250"/>
      <c r="AR6250"/>
      <c r="AS6250"/>
      <c r="AT6250"/>
      <c r="AU6250"/>
      <c r="AV6250"/>
    </row>
    <row r="6251" spans="1:48" ht="12" customHeight="1"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c r="AP6251"/>
      <c r="AQ6251"/>
      <c r="AR6251"/>
      <c r="AS6251"/>
      <c r="AT6251"/>
      <c r="AU6251"/>
      <c r="AV6251"/>
    </row>
    <row r="6252" spans="1:48" ht="12" customHeight="1"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c r="AP6252"/>
      <c r="AQ6252"/>
      <c r="AR6252"/>
      <c r="AS6252"/>
      <c r="AT6252"/>
      <c r="AU6252"/>
      <c r="AV6252"/>
    </row>
    <row r="6253" spans="1:48" ht="12" customHeight="1"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c r="AP6253"/>
      <c r="AQ6253"/>
      <c r="AR6253"/>
      <c r="AS6253"/>
      <c r="AT6253"/>
      <c r="AU6253"/>
      <c r="AV6253"/>
    </row>
    <row r="6254" spans="1:48" ht="12" customHeight="1"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c r="AP6254"/>
      <c r="AQ6254"/>
      <c r="AR6254"/>
      <c r="AS6254"/>
      <c r="AT6254"/>
      <c r="AU6254"/>
      <c r="AV6254"/>
    </row>
    <row r="6255" spans="1:48" ht="12" customHeight="1"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c r="AP6255"/>
      <c r="AQ6255"/>
      <c r="AR6255"/>
      <c r="AS6255"/>
      <c r="AT6255"/>
      <c r="AU6255"/>
      <c r="AV6255"/>
    </row>
    <row r="6256" spans="1:48" ht="12" customHeight="1"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c r="AP6256"/>
      <c r="AQ6256"/>
      <c r="AR6256"/>
      <c r="AS6256"/>
      <c r="AT6256"/>
      <c r="AU6256"/>
      <c r="AV6256"/>
    </row>
    <row r="6257" spans="1:48" ht="12" customHeight="1"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c r="AP6257"/>
      <c r="AQ6257"/>
      <c r="AR6257"/>
      <c r="AS6257"/>
      <c r="AT6257"/>
      <c r="AU6257"/>
      <c r="AV6257"/>
    </row>
    <row r="6258" spans="1:48" ht="12" customHeight="1"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c r="AP6258"/>
      <c r="AQ6258"/>
      <c r="AR6258"/>
      <c r="AS6258"/>
      <c r="AT6258"/>
      <c r="AU6258"/>
      <c r="AV6258"/>
    </row>
    <row r="6259" spans="1:48" ht="12" customHeight="1"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c r="AP6259"/>
      <c r="AQ6259"/>
      <c r="AR6259"/>
      <c r="AS6259"/>
      <c r="AT6259"/>
      <c r="AU6259"/>
      <c r="AV6259"/>
    </row>
    <row r="6260" spans="1:48" ht="12" customHeight="1"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c r="AP6260"/>
      <c r="AQ6260"/>
      <c r="AR6260"/>
      <c r="AS6260"/>
      <c r="AT6260"/>
      <c r="AU6260"/>
      <c r="AV6260"/>
    </row>
    <row r="6261" spans="1:48" ht="12" customHeight="1"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c r="AP6261"/>
      <c r="AQ6261"/>
      <c r="AR6261"/>
      <c r="AS6261"/>
      <c r="AT6261"/>
      <c r="AU6261"/>
      <c r="AV6261"/>
    </row>
    <row r="6262" spans="1:48" ht="12" customHeight="1"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c r="AP6262"/>
      <c r="AQ6262"/>
      <c r="AR6262"/>
      <c r="AS6262"/>
      <c r="AT6262"/>
      <c r="AU6262"/>
      <c r="AV6262"/>
    </row>
    <row r="6263" spans="1:48" ht="12" customHeight="1"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c r="AP6263"/>
      <c r="AQ6263"/>
      <c r="AR6263"/>
      <c r="AS6263"/>
      <c r="AT6263"/>
      <c r="AU6263"/>
      <c r="AV6263"/>
    </row>
    <row r="6264" spans="1:48" ht="12" customHeight="1"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c r="AP6264"/>
      <c r="AQ6264"/>
      <c r="AR6264"/>
      <c r="AS6264"/>
      <c r="AT6264"/>
      <c r="AU6264"/>
      <c r="AV6264"/>
    </row>
    <row r="6265" spans="1:48" ht="12" customHeight="1"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c r="AP6265"/>
      <c r="AQ6265"/>
      <c r="AR6265"/>
      <c r="AS6265"/>
      <c r="AT6265"/>
      <c r="AU6265"/>
      <c r="AV6265"/>
    </row>
    <row r="6266" spans="1:48" ht="12" customHeight="1"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c r="AP6266"/>
      <c r="AQ6266"/>
      <c r="AR6266"/>
      <c r="AS6266"/>
      <c r="AT6266"/>
      <c r="AU6266"/>
      <c r="AV6266"/>
    </row>
    <row r="6267" spans="1:48" ht="12" customHeight="1"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c r="AP6267"/>
      <c r="AQ6267"/>
      <c r="AR6267"/>
      <c r="AS6267"/>
      <c r="AT6267"/>
      <c r="AU6267"/>
      <c r="AV6267"/>
    </row>
    <row r="6268" spans="1:48" ht="12" customHeight="1"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c r="AP6268"/>
      <c r="AQ6268"/>
      <c r="AR6268"/>
      <c r="AS6268"/>
      <c r="AT6268"/>
      <c r="AU6268"/>
      <c r="AV6268"/>
    </row>
    <row r="6269" spans="1:48" ht="12" customHeight="1"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c r="AP6269"/>
      <c r="AQ6269"/>
      <c r="AR6269"/>
      <c r="AS6269"/>
      <c r="AT6269"/>
      <c r="AU6269"/>
      <c r="AV6269"/>
    </row>
    <row r="6270" spans="1:48" ht="12" customHeight="1"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c r="AP6270"/>
      <c r="AQ6270"/>
      <c r="AR6270"/>
      <c r="AS6270"/>
      <c r="AT6270"/>
      <c r="AU6270"/>
      <c r="AV6270"/>
    </row>
    <row r="6271" spans="1:48" ht="12" customHeight="1"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c r="AP6271"/>
      <c r="AQ6271"/>
      <c r="AR6271"/>
      <c r="AS6271"/>
      <c r="AT6271"/>
      <c r="AU6271"/>
      <c r="AV6271"/>
    </row>
    <row r="6272" spans="1:48" ht="12" customHeight="1"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c r="AP6272"/>
      <c r="AQ6272"/>
      <c r="AR6272"/>
      <c r="AS6272"/>
      <c r="AT6272"/>
      <c r="AU6272"/>
      <c r="AV6272"/>
    </row>
    <row r="6273" spans="1:48" ht="12" customHeight="1"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c r="AP6273"/>
      <c r="AQ6273"/>
      <c r="AR6273"/>
      <c r="AS6273"/>
      <c r="AT6273"/>
      <c r="AU6273"/>
      <c r="AV6273"/>
    </row>
    <row r="6274" spans="1:48" ht="12" customHeight="1"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c r="AP6274"/>
      <c r="AQ6274"/>
      <c r="AR6274"/>
      <c r="AS6274"/>
      <c r="AT6274"/>
      <c r="AU6274"/>
      <c r="AV6274"/>
    </row>
    <row r="6275" spans="1:48" ht="12" customHeight="1"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c r="AP6275"/>
      <c r="AQ6275"/>
      <c r="AR6275"/>
      <c r="AS6275"/>
      <c r="AT6275"/>
      <c r="AU6275"/>
      <c r="AV6275"/>
    </row>
    <row r="6276" spans="1:48" ht="12" customHeight="1"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c r="AP6276"/>
      <c r="AQ6276"/>
      <c r="AR6276"/>
      <c r="AS6276"/>
      <c r="AT6276"/>
      <c r="AU6276"/>
      <c r="AV6276"/>
    </row>
    <row r="6277" spans="1:48" ht="12" customHeight="1"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c r="AP6277"/>
      <c r="AQ6277"/>
      <c r="AR6277"/>
      <c r="AS6277"/>
      <c r="AT6277"/>
      <c r="AU6277"/>
      <c r="AV6277"/>
    </row>
    <row r="6278" spans="1:48" ht="12" customHeight="1"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c r="AP6278"/>
      <c r="AQ6278"/>
      <c r="AR6278"/>
      <c r="AS6278"/>
      <c r="AT6278"/>
      <c r="AU6278"/>
      <c r="AV6278"/>
    </row>
    <row r="6279" spans="1:48" ht="12" customHeight="1"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c r="AP6279"/>
      <c r="AQ6279"/>
      <c r="AR6279"/>
      <c r="AS6279"/>
      <c r="AT6279"/>
      <c r="AU6279"/>
      <c r="AV6279"/>
    </row>
    <row r="6280" spans="1:48" ht="12" customHeight="1"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c r="AP6280"/>
      <c r="AQ6280"/>
      <c r="AR6280"/>
      <c r="AS6280"/>
      <c r="AT6280"/>
      <c r="AU6280"/>
      <c r="AV6280"/>
    </row>
    <row r="6281" spans="1:48" ht="12" customHeight="1"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c r="AP6281"/>
      <c r="AQ6281"/>
      <c r="AR6281"/>
      <c r="AS6281"/>
      <c r="AT6281"/>
      <c r="AU6281"/>
      <c r="AV6281"/>
    </row>
    <row r="6282" spans="1:48" ht="12" customHeight="1"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c r="AP6282"/>
      <c r="AQ6282"/>
      <c r="AR6282"/>
      <c r="AS6282"/>
      <c r="AT6282"/>
      <c r="AU6282"/>
      <c r="AV6282"/>
    </row>
    <row r="6283" spans="1:48" ht="12" customHeight="1"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c r="AP6283"/>
      <c r="AQ6283"/>
      <c r="AR6283"/>
      <c r="AS6283"/>
      <c r="AT6283"/>
      <c r="AU6283"/>
      <c r="AV6283"/>
    </row>
    <row r="6284" spans="1:48" ht="12" customHeight="1"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c r="AP6284"/>
      <c r="AQ6284"/>
      <c r="AR6284"/>
      <c r="AS6284"/>
      <c r="AT6284"/>
      <c r="AU6284"/>
      <c r="AV6284"/>
    </row>
    <row r="6285" spans="1:48" ht="12" customHeight="1"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c r="AP6285"/>
      <c r="AQ6285"/>
      <c r="AR6285"/>
      <c r="AS6285"/>
      <c r="AT6285"/>
      <c r="AU6285"/>
      <c r="AV6285"/>
    </row>
    <row r="6286" spans="1:48" ht="12" customHeight="1"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c r="AP6286"/>
      <c r="AQ6286"/>
      <c r="AR6286"/>
      <c r="AS6286"/>
      <c r="AT6286"/>
      <c r="AU6286"/>
      <c r="AV6286"/>
    </row>
    <row r="6287" spans="1:48" ht="12" customHeight="1"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c r="AP6287"/>
      <c r="AQ6287"/>
      <c r="AR6287"/>
      <c r="AS6287"/>
      <c r="AT6287"/>
      <c r="AU6287"/>
      <c r="AV6287"/>
    </row>
    <row r="6288" spans="1:48" ht="12" customHeight="1"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c r="AP6288"/>
      <c r="AQ6288"/>
      <c r="AR6288"/>
      <c r="AS6288"/>
      <c r="AT6288"/>
      <c r="AU6288"/>
      <c r="AV6288"/>
    </row>
    <row r="6289" spans="1:48" ht="12" customHeight="1"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c r="AP6289"/>
      <c r="AQ6289"/>
      <c r="AR6289"/>
      <c r="AS6289"/>
      <c r="AT6289"/>
      <c r="AU6289"/>
      <c r="AV6289"/>
    </row>
    <row r="6290" spans="1:48" ht="12" customHeight="1"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c r="AP6290"/>
      <c r="AQ6290"/>
      <c r="AR6290"/>
      <c r="AS6290"/>
      <c r="AT6290"/>
      <c r="AU6290"/>
      <c r="AV6290"/>
    </row>
    <row r="6291" spans="1:48" ht="12" customHeight="1"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c r="AP6291"/>
      <c r="AQ6291"/>
      <c r="AR6291"/>
      <c r="AS6291"/>
      <c r="AT6291"/>
      <c r="AU6291"/>
      <c r="AV6291"/>
    </row>
    <row r="6292" spans="1:48" ht="12" customHeight="1"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c r="AP6292"/>
      <c r="AQ6292"/>
      <c r="AR6292"/>
      <c r="AS6292"/>
      <c r="AT6292"/>
      <c r="AU6292"/>
      <c r="AV6292"/>
    </row>
    <row r="6293" spans="1:48" ht="12" customHeight="1"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c r="AP6293"/>
      <c r="AQ6293"/>
      <c r="AR6293"/>
      <c r="AS6293"/>
      <c r="AT6293"/>
      <c r="AU6293"/>
      <c r="AV6293"/>
    </row>
    <row r="6294" spans="1:48" ht="12" customHeight="1"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c r="AP6294"/>
      <c r="AQ6294"/>
      <c r="AR6294"/>
      <c r="AS6294"/>
      <c r="AT6294"/>
      <c r="AU6294"/>
      <c r="AV6294"/>
    </row>
    <row r="6295" spans="1:48" ht="12" customHeight="1"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c r="AP6295"/>
      <c r="AQ6295"/>
      <c r="AR6295"/>
      <c r="AS6295"/>
      <c r="AT6295"/>
      <c r="AU6295"/>
      <c r="AV6295"/>
    </row>
    <row r="6296" spans="1:48" ht="12" customHeight="1"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c r="AP6296"/>
      <c r="AQ6296"/>
      <c r="AR6296"/>
      <c r="AS6296"/>
      <c r="AT6296"/>
      <c r="AU6296"/>
      <c r="AV6296"/>
    </row>
    <row r="6297" spans="1:48" ht="12" customHeight="1"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c r="AP6297"/>
      <c r="AQ6297"/>
      <c r="AR6297"/>
      <c r="AS6297"/>
      <c r="AT6297"/>
      <c r="AU6297"/>
      <c r="AV6297"/>
    </row>
    <row r="6298" spans="1:48" ht="12" customHeight="1"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c r="AP6298"/>
      <c r="AQ6298"/>
      <c r="AR6298"/>
      <c r="AS6298"/>
      <c r="AT6298"/>
      <c r="AU6298"/>
      <c r="AV6298"/>
    </row>
    <row r="6299" spans="1:48" ht="12" customHeight="1"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c r="AP6299"/>
      <c r="AQ6299"/>
      <c r="AR6299"/>
      <c r="AS6299"/>
      <c r="AT6299"/>
      <c r="AU6299"/>
      <c r="AV6299"/>
    </row>
    <row r="6300" spans="1:48" ht="12" customHeight="1"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c r="AP6300"/>
      <c r="AQ6300"/>
      <c r="AR6300"/>
      <c r="AS6300"/>
      <c r="AT6300"/>
      <c r="AU6300"/>
      <c r="AV6300"/>
    </row>
    <row r="6301" spans="1:48" ht="12" customHeight="1"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c r="AP6301"/>
      <c r="AQ6301"/>
      <c r="AR6301"/>
      <c r="AS6301"/>
      <c r="AT6301"/>
      <c r="AU6301"/>
      <c r="AV6301"/>
    </row>
    <row r="6302" spans="1:48" ht="12" customHeight="1"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c r="AP6302"/>
      <c r="AQ6302"/>
      <c r="AR6302"/>
      <c r="AS6302"/>
      <c r="AT6302"/>
      <c r="AU6302"/>
      <c r="AV6302"/>
    </row>
    <row r="6303" spans="1:48" ht="12" customHeight="1"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c r="AP6303"/>
      <c r="AQ6303"/>
      <c r="AR6303"/>
      <c r="AS6303"/>
      <c r="AT6303"/>
      <c r="AU6303"/>
      <c r="AV6303"/>
    </row>
    <row r="6304" spans="1:48" ht="12" customHeight="1"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c r="AP6304"/>
      <c r="AQ6304"/>
      <c r="AR6304"/>
      <c r="AS6304"/>
      <c r="AT6304"/>
      <c r="AU6304"/>
      <c r="AV6304"/>
    </row>
    <row r="6305" spans="1:48" ht="12" customHeight="1"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c r="AP6305"/>
      <c r="AQ6305"/>
      <c r="AR6305"/>
      <c r="AS6305"/>
      <c r="AT6305"/>
      <c r="AU6305"/>
      <c r="AV6305"/>
    </row>
    <row r="6306" spans="1:48" ht="12" customHeight="1"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c r="AP6306"/>
      <c r="AQ6306"/>
      <c r="AR6306"/>
      <c r="AS6306"/>
      <c r="AT6306"/>
      <c r="AU6306"/>
      <c r="AV6306"/>
    </row>
    <row r="6307" spans="1:48" ht="12" customHeight="1"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c r="AP6307"/>
      <c r="AQ6307"/>
      <c r="AR6307"/>
      <c r="AS6307"/>
      <c r="AT6307"/>
      <c r="AU6307"/>
      <c r="AV6307"/>
    </row>
    <row r="6308" spans="1:48" ht="12" customHeight="1"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c r="AP6308"/>
      <c r="AQ6308"/>
      <c r="AR6308"/>
      <c r="AS6308"/>
      <c r="AT6308"/>
      <c r="AU6308"/>
      <c r="AV6308"/>
    </row>
    <row r="6309" spans="1:48" ht="12" customHeight="1"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c r="AP6309"/>
      <c r="AQ6309"/>
      <c r="AR6309"/>
      <c r="AS6309"/>
      <c r="AT6309"/>
      <c r="AU6309"/>
      <c r="AV6309"/>
    </row>
    <row r="6310" spans="1:48" ht="12" customHeight="1"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c r="AP6310"/>
      <c r="AQ6310"/>
      <c r="AR6310"/>
      <c r="AS6310"/>
      <c r="AT6310"/>
      <c r="AU6310"/>
      <c r="AV6310"/>
    </row>
    <row r="6311" spans="1:48" ht="12" customHeight="1"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c r="AP6311"/>
      <c r="AQ6311"/>
      <c r="AR6311"/>
      <c r="AS6311"/>
      <c r="AT6311"/>
      <c r="AU6311"/>
      <c r="AV6311"/>
    </row>
    <row r="6312" spans="1:48" ht="12" customHeight="1"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c r="AP6312"/>
      <c r="AQ6312"/>
      <c r="AR6312"/>
      <c r="AS6312"/>
      <c r="AT6312"/>
      <c r="AU6312"/>
      <c r="AV6312"/>
    </row>
    <row r="6313" spans="1:48" ht="12" customHeight="1"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c r="AP6313"/>
      <c r="AQ6313"/>
      <c r="AR6313"/>
      <c r="AS6313"/>
      <c r="AT6313"/>
      <c r="AU6313"/>
      <c r="AV6313"/>
    </row>
    <row r="6314" spans="1:48" ht="12" customHeight="1"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c r="AP6314"/>
      <c r="AQ6314"/>
      <c r="AR6314"/>
      <c r="AS6314"/>
      <c r="AT6314"/>
      <c r="AU6314"/>
      <c r="AV6314"/>
    </row>
    <row r="6315" spans="1:48" ht="12" customHeight="1"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c r="AP6315"/>
      <c r="AQ6315"/>
      <c r="AR6315"/>
      <c r="AS6315"/>
      <c r="AT6315"/>
      <c r="AU6315"/>
      <c r="AV6315"/>
    </row>
    <row r="6316" spans="1:48" ht="12" customHeight="1"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c r="AP6316"/>
      <c r="AQ6316"/>
      <c r="AR6316"/>
      <c r="AS6316"/>
      <c r="AT6316"/>
      <c r="AU6316"/>
      <c r="AV6316"/>
    </row>
    <row r="6317" spans="1:48" ht="12" customHeight="1"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c r="AP6317"/>
      <c r="AQ6317"/>
      <c r="AR6317"/>
      <c r="AS6317"/>
      <c r="AT6317"/>
      <c r="AU6317"/>
      <c r="AV6317"/>
    </row>
    <row r="6318" spans="1:48" ht="12" customHeight="1"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c r="AP6318"/>
      <c r="AQ6318"/>
      <c r="AR6318"/>
      <c r="AS6318"/>
      <c r="AT6318"/>
      <c r="AU6318"/>
      <c r="AV6318"/>
    </row>
    <row r="6319" spans="1:48" ht="12" customHeight="1"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c r="AP6319"/>
      <c r="AQ6319"/>
      <c r="AR6319"/>
      <c r="AS6319"/>
      <c r="AT6319"/>
      <c r="AU6319"/>
      <c r="AV6319"/>
    </row>
    <row r="6320" spans="1:48" ht="12" customHeight="1"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c r="AP6320"/>
      <c r="AQ6320"/>
      <c r="AR6320"/>
      <c r="AS6320"/>
      <c r="AT6320"/>
      <c r="AU6320"/>
      <c r="AV6320"/>
    </row>
    <row r="6321" spans="1:48" ht="12" customHeight="1"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c r="AP6321"/>
      <c r="AQ6321"/>
      <c r="AR6321"/>
      <c r="AS6321"/>
      <c r="AT6321"/>
      <c r="AU6321"/>
      <c r="AV6321"/>
    </row>
    <row r="6322" spans="1:48" ht="12" customHeight="1"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c r="AP6322"/>
      <c r="AQ6322"/>
      <c r="AR6322"/>
      <c r="AS6322"/>
      <c r="AT6322"/>
      <c r="AU6322"/>
      <c r="AV6322"/>
    </row>
    <row r="6323" spans="1:48" ht="12" customHeight="1"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c r="AP6323"/>
      <c r="AQ6323"/>
      <c r="AR6323"/>
      <c r="AS6323"/>
      <c r="AT6323"/>
      <c r="AU6323"/>
      <c r="AV6323"/>
    </row>
    <row r="6324" spans="1:48" ht="12" customHeight="1"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c r="AP6324"/>
      <c r="AQ6324"/>
      <c r="AR6324"/>
      <c r="AS6324"/>
      <c r="AT6324"/>
      <c r="AU6324"/>
      <c r="AV6324"/>
    </row>
    <row r="6325" spans="1:48" ht="12" customHeight="1"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c r="AP6325"/>
      <c r="AQ6325"/>
      <c r="AR6325"/>
      <c r="AS6325"/>
      <c r="AT6325"/>
      <c r="AU6325"/>
      <c r="AV6325"/>
    </row>
    <row r="6326" spans="1:48" ht="12" customHeight="1"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c r="AP6326"/>
      <c r="AQ6326"/>
      <c r="AR6326"/>
      <c r="AS6326"/>
      <c r="AT6326"/>
      <c r="AU6326"/>
      <c r="AV6326"/>
    </row>
    <row r="6327" spans="1:48" ht="12" customHeight="1"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c r="AP6327"/>
      <c r="AQ6327"/>
      <c r="AR6327"/>
      <c r="AS6327"/>
      <c r="AT6327"/>
      <c r="AU6327"/>
      <c r="AV6327"/>
    </row>
    <row r="6328" spans="1:48" ht="12" customHeight="1"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c r="AP6328"/>
      <c r="AQ6328"/>
      <c r="AR6328"/>
      <c r="AS6328"/>
      <c r="AT6328"/>
      <c r="AU6328"/>
      <c r="AV6328"/>
    </row>
    <row r="6329" spans="1:48" ht="12" customHeight="1"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c r="AP6329"/>
      <c r="AQ6329"/>
      <c r="AR6329"/>
      <c r="AS6329"/>
      <c r="AT6329"/>
      <c r="AU6329"/>
      <c r="AV6329"/>
    </row>
    <row r="6330" spans="1:48" ht="12" customHeight="1"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c r="AP6330"/>
      <c r="AQ6330"/>
      <c r="AR6330"/>
      <c r="AS6330"/>
      <c r="AT6330"/>
      <c r="AU6330"/>
      <c r="AV6330"/>
    </row>
    <row r="6331" spans="1:48" ht="12" customHeight="1"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c r="AP6331"/>
      <c r="AQ6331"/>
      <c r="AR6331"/>
      <c r="AS6331"/>
      <c r="AT6331"/>
      <c r="AU6331"/>
      <c r="AV6331"/>
    </row>
    <row r="6332" spans="1:48" ht="12" customHeight="1"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c r="AP6332"/>
      <c r="AQ6332"/>
      <c r="AR6332"/>
      <c r="AS6332"/>
      <c r="AT6332"/>
      <c r="AU6332"/>
      <c r="AV6332"/>
    </row>
    <row r="6333" spans="1:48" ht="12" customHeight="1"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c r="AP6333"/>
      <c r="AQ6333"/>
      <c r="AR6333"/>
      <c r="AS6333"/>
      <c r="AT6333"/>
      <c r="AU6333"/>
      <c r="AV6333"/>
    </row>
    <row r="6334" spans="1:48" ht="12" customHeight="1"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c r="AP6334"/>
      <c r="AQ6334"/>
      <c r="AR6334"/>
      <c r="AS6334"/>
      <c r="AT6334"/>
      <c r="AU6334"/>
      <c r="AV6334"/>
    </row>
    <row r="6335" spans="1:48" ht="12" customHeight="1"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c r="AP6335"/>
      <c r="AQ6335"/>
      <c r="AR6335"/>
      <c r="AS6335"/>
      <c r="AT6335"/>
      <c r="AU6335"/>
      <c r="AV6335"/>
    </row>
    <row r="6336" spans="1:48" ht="12" customHeight="1"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c r="AP6336"/>
      <c r="AQ6336"/>
      <c r="AR6336"/>
      <c r="AS6336"/>
      <c r="AT6336"/>
      <c r="AU6336"/>
      <c r="AV6336"/>
    </row>
    <row r="6337" spans="1:48" ht="12" customHeight="1"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c r="AP6337"/>
      <c r="AQ6337"/>
      <c r="AR6337"/>
      <c r="AS6337"/>
      <c r="AT6337"/>
      <c r="AU6337"/>
      <c r="AV6337"/>
    </row>
    <row r="6338" spans="1:48" ht="12" customHeight="1"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c r="AP6338"/>
      <c r="AQ6338"/>
      <c r="AR6338"/>
      <c r="AS6338"/>
      <c r="AT6338"/>
      <c r="AU6338"/>
      <c r="AV6338"/>
    </row>
    <row r="6339" spans="1:48" ht="12" customHeight="1"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c r="AP6339"/>
      <c r="AQ6339"/>
      <c r="AR6339"/>
      <c r="AS6339"/>
      <c r="AT6339"/>
      <c r="AU6339"/>
      <c r="AV6339"/>
    </row>
    <row r="6340" spans="1:48" ht="12" customHeight="1"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c r="AP6340"/>
      <c r="AQ6340"/>
      <c r="AR6340"/>
      <c r="AS6340"/>
      <c r="AT6340"/>
      <c r="AU6340"/>
      <c r="AV6340"/>
    </row>
    <row r="6341" spans="1:48" ht="12" customHeight="1"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c r="AP6341"/>
      <c r="AQ6341"/>
      <c r="AR6341"/>
      <c r="AS6341"/>
      <c r="AT6341"/>
      <c r="AU6341"/>
      <c r="AV6341"/>
    </row>
    <row r="6342" spans="1:48" ht="12" customHeight="1"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c r="AP6342"/>
      <c r="AQ6342"/>
      <c r="AR6342"/>
      <c r="AS6342"/>
      <c r="AT6342"/>
      <c r="AU6342"/>
      <c r="AV6342"/>
    </row>
    <row r="6343" spans="1:48" ht="12" customHeight="1"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c r="AP6343"/>
      <c r="AQ6343"/>
      <c r="AR6343"/>
      <c r="AS6343"/>
      <c r="AT6343"/>
      <c r="AU6343"/>
      <c r="AV6343"/>
    </row>
    <row r="6344" spans="1:48" ht="12" customHeight="1"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c r="AP6344"/>
      <c r="AQ6344"/>
      <c r="AR6344"/>
      <c r="AS6344"/>
      <c r="AT6344"/>
      <c r="AU6344"/>
      <c r="AV6344"/>
    </row>
    <row r="6345" spans="1:48" ht="12" customHeight="1"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c r="AP6345"/>
      <c r="AQ6345"/>
      <c r="AR6345"/>
      <c r="AS6345"/>
      <c r="AT6345"/>
      <c r="AU6345"/>
      <c r="AV6345"/>
    </row>
    <row r="6346" spans="1:48" ht="12" customHeight="1"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c r="AP6346"/>
      <c r="AQ6346"/>
      <c r="AR6346"/>
      <c r="AS6346"/>
      <c r="AT6346"/>
      <c r="AU6346"/>
      <c r="AV6346"/>
    </row>
    <row r="6347" spans="1:48" ht="12" customHeight="1"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c r="AP6347"/>
      <c r="AQ6347"/>
      <c r="AR6347"/>
      <c r="AS6347"/>
      <c r="AT6347"/>
      <c r="AU6347"/>
      <c r="AV6347"/>
    </row>
    <row r="6348" spans="1:48" ht="12" customHeight="1"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c r="AP6348"/>
      <c r="AQ6348"/>
      <c r="AR6348"/>
      <c r="AS6348"/>
      <c r="AT6348"/>
      <c r="AU6348"/>
      <c r="AV6348"/>
    </row>
    <row r="6349" spans="1:48" ht="12" customHeight="1"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c r="AP6349"/>
      <c r="AQ6349"/>
      <c r="AR6349"/>
      <c r="AS6349"/>
      <c r="AT6349"/>
      <c r="AU6349"/>
      <c r="AV6349"/>
    </row>
    <row r="6350" spans="1:48" ht="12" customHeight="1"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c r="AP6350"/>
      <c r="AQ6350"/>
      <c r="AR6350"/>
      <c r="AS6350"/>
      <c r="AT6350"/>
      <c r="AU6350"/>
      <c r="AV6350"/>
    </row>
    <row r="6351" spans="1:48" ht="12" customHeight="1"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c r="AP6351"/>
      <c r="AQ6351"/>
      <c r="AR6351"/>
      <c r="AS6351"/>
      <c r="AT6351"/>
      <c r="AU6351"/>
      <c r="AV6351"/>
    </row>
    <row r="6352" spans="1:48" ht="12" customHeight="1"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c r="AP6352"/>
      <c r="AQ6352"/>
      <c r="AR6352"/>
      <c r="AS6352"/>
      <c r="AT6352"/>
      <c r="AU6352"/>
      <c r="AV6352"/>
    </row>
    <row r="6353" spans="1:48" ht="12" customHeight="1"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c r="AP6353"/>
      <c r="AQ6353"/>
      <c r="AR6353"/>
      <c r="AS6353"/>
      <c r="AT6353"/>
      <c r="AU6353"/>
      <c r="AV6353"/>
    </row>
    <row r="6354" spans="1:48" ht="12" customHeight="1"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c r="AP6354"/>
      <c r="AQ6354"/>
      <c r="AR6354"/>
      <c r="AS6354"/>
      <c r="AT6354"/>
      <c r="AU6354"/>
      <c r="AV6354"/>
    </row>
    <row r="6355" spans="1:48" ht="12" customHeight="1"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c r="AP6355"/>
      <c r="AQ6355"/>
      <c r="AR6355"/>
      <c r="AS6355"/>
      <c r="AT6355"/>
      <c r="AU6355"/>
      <c r="AV6355"/>
    </row>
    <row r="6356" spans="1:48" ht="12" customHeight="1"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c r="AP6356"/>
      <c r="AQ6356"/>
      <c r="AR6356"/>
      <c r="AS6356"/>
      <c r="AT6356"/>
      <c r="AU6356"/>
      <c r="AV6356"/>
    </row>
    <row r="6357" spans="1:48" ht="12" customHeight="1"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c r="AP6357"/>
      <c r="AQ6357"/>
      <c r="AR6357"/>
      <c r="AS6357"/>
      <c r="AT6357"/>
      <c r="AU6357"/>
      <c r="AV6357"/>
    </row>
    <row r="6358" spans="1:48" ht="12" customHeight="1"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c r="AP6358"/>
      <c r="AQ6358"/>
      <c r="AR6358"/>
      <c r="AS6358"/>
      <c r="AT6358"/>
      <c r="AU6358"/>
      <c r="AV6358"/>
    </row>
    <row r="6359" spans="1:48" ht="12" customHeight="1"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c r="AP6359"/>
      <c r="AQ6359"/>
      <c r="AR6359"/>
      <c r="AS6359"/>
      <c r="AT6359"/>
      <c r="AU6359"/>
      <c r="AV6359"/>
    </row>
    <row r="6360" spans="1:48" ht="12" customHeight="1"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c r="AP6360"/>
      <c r="AQ6360"/>
      <c r="AR6360"/>
      <c r="AS6360"/>
      <c r="AT6360"/>
      <c r="AU6360"/>
      <c r="AV6360"/>
    </row>
    <row r="6361" spans="1:48" ht="12" customHeight="1"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c r="AP6361"/>
      <c r="AQ6361"/>
      <c r="AR6361"/>
      <c r="AS6361"/>
      <c r="AT6361"/>
      <c r="AU6361"/>
      <c r="AV6361"/>
    </row>
    <row r="6362" spans="1:48" ht="12" customHeight="1"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c r="AP6362"/>
      <c r="AQ6362"/>
      <c r="AR6362"/>
      <c r="AS6362"/>
      <c r="AT6362"/>
      <c r="AU6362"/>
      <c r="AV6362"/>
    </row>
    <row r="6363" spans="1:48" ht="12" customHeight="1"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c r="AP6363"/>
      <c r="AQ6363"/>
      <c r="AR6363"/>
      <c r="AS6363"/>
      <c r="AT6363"/>
      <c r="AU6363"/>
      <c r="AV6363"/>
    </row>
    <row r="6364" spans="1:48" ht="12" customHeight="1"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c r="AP6364"/>
      <c r="AQ6364"/>
      <c r="AR6364"/>
      <c r="AS6364"/>
      <c r="AT6364"/>
      <c r="AU6364"/>
      <c r="AV6364"/>
    </row>
    <row r="6365" spans="1:48" ht="12" customHeight="1"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c r="AP6365"/>
      <c r="AQ6365"/>
      <c r="AR6365"/>
      <c r="AS6365"/>
      <c r="AT6365"/>
      <c r="AU6365"/>
      <c r="AV6365"/>
    </row>
    <row r="6366" spans="1:48" ht="12" customHeight="1"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c r="AP6366"/>
      <c r="AQ6366"/>
      <c r="AR6366"/>
      <c r="AS6366"/>
      <c r="AT6366"/>
      <c r="AU6366"/>
      <c r="AV6366"/>
    </row>
    <row r="6367" spans="1:48" ht="12" customHeight="1"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c r="AP6367"/>
      <c r="AQ6367"/>
      <c r="AR6367"/>
      <c r="AS6367"/>
      <c r="AT6367"/>
      <c r="AU6367"/>
      <c r="AV6367"/>
    </row>
    <row r="6368" spans="1:48" ht="12" customHeight="1"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c r="AP6368"/>
      <c r="AQ6368"/>
      <c r="AR6368"/>
      <c r="AS6368"/>
      <c r="AT6368"/>
      <c r="AU6368"/>
      <c r="AV6368"/>
    </row>
    <row r="6369" spans="1:48" ht="12" customHeight="1"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c r="AP6369"/>
      <c r="AQ6369"/>
      <c r="AR6369"/>
      <c r="AS6369"/>
      <c r="AT6369"/>
      <c r="AU6369"/>
      <c r="AV6369"/>
    </row>
    <row r="6370" spans="1:48" ht="12" customHeight="1"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c r="AP6370"/>
      <c r="AQ6370"/>
      <c r="AR6370"/>
      <c r="AS6370"/>
      <c r="AT6370"/>
      <c r="AU6370"/>
      <c r="AV6370"/>
    </row>
    <row r="6371" spans="1:48" ht="12" customHeight="1"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c r="AP6371"/>
      <c r="AQ6371"/>
      <c r="AR6371"/>
      <c r="AS6371"/>
      <c r="AT6371"/>
      <c r="AU6371"/>
      <c r="AV6371"/>
    </row>
    <row r="6372" spans="1:48" ht="12" customHeight="1"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c r="AP6372"/>
      <c r="AQ6372"/>
      <c r="AR6372"/>
      <c r="AS6372"/>
      <c r="AT6372"/>
      <c r="AU6372"/>
      <c r="AV6372"/>
    </row>
    <row r="6373" spans="1:48" ht="12" customHeight="1"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c r="AP6373"/>
      <c r="AQ6373"/>
      <c r="AR6373"/>
      <c r="AS6373"/>
      <c r="AT6373"/>
      <c r="AU6373"/>
      <c r="AV6373"/>
    </row>
    <row r="6374" spans="1:48" ht="12" customHeight="1"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c r="AP6374"/>
      <c r="AQ6374"/>
      <c r="AR6374"/>
      <c r="AS6374"/>
      <c r="AT6374"/>
      <c r="AU6374"/>
      <c r="AV6374"/>
    </row>
    <row r="6375" spans="1:48" ht="12" customHeight="1"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c r="AP6375"/>
      <c r="AQ6375"/>
      <c r="AR6375"/>
      <c r="AS6375"/>
      <c r="AT6375"/>
      <c r="AU6375"/>
      <c r="AV6375"/>
    </row>
    <row r="6376" spans="1:48" ht="12" customHeight="1"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c r="AP6376"/>
      <c r="AQ6376"/>
      <c r="AR6376"/>
      <c r="AS6376"/>
      <c r="AT6376"/>
      <c r="AU6376"/>
      <c r="AV6376"/>
    </row>
    <row r="6377" spans="1:48" ht="12" customHeight="1"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c r="AP6377"/>
      <c r="AQ6377"/>
      <c r="AR6377"/>
      <c r="AS6377"/>
      <c r="AT6377"/>
      <c r="AU6377"/>
      <c r="AV6377"/>
    </row>
    <row r="6378" spans="1:48" ht="12" customHeight="1"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c r="AP6378"/>
      <c r="AQ6378"/>
      <c r="AR6378"/>
      <c r="AS6378"/>
      <c r="AT6378"/>
      <c r="AU6378"/>
      <c r="AV6378"/>
    </row>
    <row r="6379" spans="1:48" ht="12" customHeight="1"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c r="AP6379"/>
      <c r="AQ6379"/>
      <c r="AR6379"/>
      <c r="AS6379"/>
      <c r="AT6379"/>
      <c r="AU6379"/>
      <c r="AV6379"/>
    </row>
    <row r="6380" spans="1:48" ht="12" customHeight="1"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c r="AP6380"/>
      <c r="AQ6380"/>
      <c r="AR6380"/>
      <c r="AS6380"/>
      <c r="AT6380"/>
      <c r="AU6380"/>
      <c r="AV6380"/>
    </row>
    <row r="6381" spans="1:48" ht="12" customHeight="1"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c r="AP6381"/>
      <c r="AQ6381"/>
      <c r="AR6381"/>
      <c r="AS6381"/>
      <c r="AT6381"/>
      <c r="AU6381"/>
      <c r="AV6381"/>
    </row>
    <row r="6382" spans="1:48" ht="12" customHeight="1"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c r="AP6382"/>
      <c r="AQ6382"/>
      <c r="AR6382"/>
      <c r="AS6382"/>
      <c r="AT6382"/>
      <c r="AU6382"/>
      <c r="AV6382"/>
    </row>
    <row r="6383" spans="1:48" ht="12" customHeight="1"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c r="AP6383"/>
      <c r="AQ6383"/>
      <c r="AR6383"/>
      <c r="AS6383"/>
      <c r="AT6383"/>
      <c r="AU6383"/>
      <c r="AV6383"/>
    </row>
    <row r="6384" spans="1:48" ht="12" customHeight="1"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c r="AP6384"/>
      <c r="AQ6384"/>
      <c r="AR6384"/>
      <c r="AS6384"/>
      <c r="AT6384"/>
      <c r="AU6384"/>
      <c r="AV6384"/>
    </row>
    <row r="6385" spans="1:48" ht="12" customHeight="1"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c r="AP6385"/>
      <c r="AQ6385"/>
      <c r="AR6385"/>
      <c r="AS6385"/>
      <c r="AT6385"/>
      <c r="AU6385"/>
      <c r="AV6385"/>
    </row>
    <row r="6386" spans="1:48" ht="12" customHeight="1"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c r="AP6386"/>
      <c r="AQ6386"/>
      <c r="AR6386"/>
      <c r="AS6386"/>
      <c r="AT6386"/>
      <c r="AU6386"/>
      <c r="AV6386"/>
    </row>
    <row r="6387" spans="1:48" ht="12" customHeight="1"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c r="AP6387"/>
      <c r="AQ6387"/>
      <c r="AR6387"/>
      <c r="AS6387"/>
      <c r="AT6387"/>
      <c r="AU6387"/>
      <c r="AV6387"/>
    </row>
    <row r="6388" spans="1:48" ht="12" customHeight="1"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c r="AP6388"/>
      <c r="AQ6388"/>
      <c r="AR6388"/>
      <c r="AS6388"/>
      <c r="AT6388"/>
      <c r="AU6388"/>
      <c r="AV6388"/>
    </row>
    <row r="6389" spans="1:48" ht="12" customHeight="1"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c r="AP6389"/>
      <c r="AQ6389"/>
      <c r="AR6389"/>
      <c r="AS6389"/>
      <c r="AT6389"/>
      <c r="AU6389"/>
      <c r="AV6389"/>
    </row>
    <row r="6390" spans="1:48" ht="12" customHeight="1"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c r="AP6390"/>
      <c r="AQ6390"/>
      <c r="AR6390"/>
      <c r="AS6390"/>
      <c r="AT6390"/>
      <c r="AU6390"/>
      <c r="AV6390"/>
    </row>
    <row r="6391" spans="1:48" ht="12" customHeight="1"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c r="AP6391"/>
      <c r="AQ6391"/>
      <c r="AR6391"/>
      <c r="AS6391"/>
      <c r="AT6391"/>
      <c r="AU6391"/>
      <c r="AV6391"/>
    </row>
    <row r="6392" spans="1:48" ht="12" customHeight="1"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c r="AP6392"/>
      <c r="AQ6392"/>
      <c r="AR6392"/>
      <c r="AS6392"/>
      <c r="AT6392"/>
      <c r="AU6392"/>
      <c r="AV6392"/>
    </row>
    <row r="6393" spans="1:48" ht="12" customHeight="1"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c r="AP6393"/>
      <c r="AQ6393"/>
      <c r="AR6393"/>
      <c r="AS6393"/>
      <c r="AT6393"/>
      <c r="AU6393"/>
      <c r="AV6393"/>
    </row>
    <row r="6394" spans="1:48" ht="12" customHeight="1"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c r="AP6394"/>
      <c r="AQ6394"/>
      <c r="AR6394"/>
      <c r="AS6394"/>
      <c r="AT6394"/>
      <c r="AU6394"/>
      <c r="AV6394"/>
    </row>
    <row r="6395" spans="1:48" ht="12" customHeight="1"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c r="AP6395"/>
      <c r="AQ6395"/>
      <c r="AR6395"/>
      <c r="AS6395"/>
      <c r="AT6395"/>
      <c r="AU6395"/>
      <c r="AV6395"/>
    </row>
    <row r="6396" spans="1:48" ht="12" customHeight="1"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c r="AP6396"/>
      <c r="AQ6396"/>
      <c r="AR6396"/>
      <c r="AS6396"/>
      <c r="AT6396"/>
      <c r="AU6396"/>
      <c r="AV6396"/>
    </row>
    <row r="6397" spans="1:48" ht="12" customHeight="1"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c r="AP6397"/>
      <c r="AQ6397"/>
      <c r="AR6397"/>
      <c r="AS6397"/>
      <c r="AT6397"/>
      <c r="AU6397"/>
      <c r="AV6397"/>
    </row>
    <row r="6398" spans="1:48" ht="12" customHeight="1"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c r="AP6398"/>
      <c r="AQ6398"/>
      <c r="AR6398"/>
      <c r="AS6398"/>
      <c r="AT6398"/>
      <c r="AU6398"/>
      <c r="AV6398"/>
    </row>
    <row r="6399" spans="1:48" ht="12" customHeight="1"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c r="AP6399"/>
      <c r="AQ6399"/>
      <c r="AR6399"/>
      <c r="AS6399"/>
      <c r="AT6399"/>
      <c r="AU6399"/>
      <c r="AV6399"/>
    </row>
    <row r="6400" spans="1:48" ht="12" customHeight="1"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c r="AP6400"/>
      <c r="AQ6400"/>
      <c r="AR6400"/>
      <c r="AS6400"/>
      <c r="AT6400"/>
      <c r="AU6400"/>
      <c r="AV6400"/>
    </row>
    <row r="6401" spans="1:48" ht="12" customHeight="1"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c r="AP6401"/>
      <c r="AQ6401"/>
      <c r="AR6401"/>
      <c r="AS6401"/>
      <c r="AT6401"/>
      <c r="AU6401"/>
      <c r="AV6401"/>
    </row>
    <row r="6402" spans="1:48" ht="12" customHeight="1"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c r="AP6402"/>
      <c r="AQ6402"/>
      <c r="AR6402"/>
      <c r="AS6402"/>
      <c r="AT6402"/>
      <c r="AU6402"/>
      <c r="AV6402"/>
    </row>
    <row r="6403" spans="1:48" ht="12" customHeight="1"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c r="AP6403"/>
      <c r="AQ6403"/>
      <c r="AR6403"/>
      <c r="AS6403"/>
      <c r="AT6403"/>
      <c r="AU6403"/>
      <c r="AV6403"/>
    </row>
    <row r="6404" spans="1:48" ht="12" customHeight="1"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c r="AP6404"/>
      <c r="AQ6404"/>
      <c r="AR6404"/>
      <c r="AS6404"/>
      <c r="AT6404"/>
      <c r="AU6404"/>
      <c r="AV6404"/>
    </row>
    <row r="6405" spans="1:48" ht="12" customHeight="1"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c r="AP6405"/>
      <c r="AQ6405"/>
      <c r="AR6405"/>
      <c r="AS6405"/>
      <c r="AT6405"/>
      <c r="AU6405"/>
      <c r="AV6405"/>
    </row>
    <row r="6406" spans="1:48" ht="12" customHeight="1"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c r="AP6406"/>
      <c r="AQ6406"/>
      <c r="AR6406"/>
      <c r="AS6406"/>
      <c r="AT6406"/>
      <c r="AU6406"/>
      <c r="AV6406"/>
    </row>
    <row r="6407" spans="1:48" ht="12" customHeight="1"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c r="AP6407"/>
      <c r="AQ6407"/>
      <c r="AR6407"/>
      <c r="AS6407"/>
      <c r="AT6407"/>
      <c r="AU6407"/>
      <c r="AV6407"/>
    </row>
    <row r="6408" spans="1:48" ht="12" customHeight="1"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c r="AP6408"/>
      <c r="AQ6408"/>
      <c r="AR6408"/>
      <c r="AS6408"/>
      <c r="AT6408"/>
      <c r="AU6408"/>
      <c r="AV6408"/>
    </row>
    <row r="6409" spans="1:48" ht="12" customHeight="1"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c r="AP6409"/>
      <c r="AQ6409"/>
      <c r="AR6409"/>
      <c r="AS6409"/>
      <c r="AT6409"/>
      <c r="AU6409"/>
      <c r="AV6409"/>
    </row>
    <row r="6410" spans="1:48" ht="12" customHeight="1"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c r="AP6410"/>
      <c r="AQ6410"/>
      <c r="AR6410"/>
      <c r="AS6410"/>
      <c r="AT6410"/>
      <c r="AU6410"/>
      <c r="AV6410"/>
    </row>
    <row r="6411" spans="1:48" ht="12" customHeight="1"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c r="AP6411"/>
      <c r="AQ6411"/>
      <c r="AR6411"/>
      <c r="AS6411"/>
      <c r="AT6411"/>
      <c r="AU6411"/>
      <c r="AV6411"/>
    </row>
    <row r="6412" spans="1:48" ht="12" customHeight="1"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c r="AP6412"/>
      <c r="AQ6412"/>
      <c r="AR6412"/>
      <c r="AS6412"/>
      <c r="AT6412"/>
      <c r="AU6412"/>
      <c r="AV6412"/>
    </row>
    <row r="6413" spans="1:48" ht="12" customHeight="1"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c r="AP6413"/>
      <c r="AQ6413"/>
      <c r="AR6413"/>
      <c r="AS6413"/>
      <c r="AT6413"/>
      <c r="AU6413"/>
      <c r="AV6413"/>
    </row>
    <row r="6414" spans="1:48" ht="12" customHeight="1"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c r="AP6414"/>
      <c r="AQ6414"/>
      <c r="AR6414"/>
      <c r="AS6414"/>
      <c r="AT6414"/>
      <c r="AU6414"/>
      <c r="AV6414"/>
    </row>
    <row r="6415" spans="1:48" ht="12" customHeight="1"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c r="AP6415"/>
      <c r="AQ6415"/>
      <c r="AR6415"/>
      <c r="AS6415"/>
      <c r="AT6415"/>
      <c r="AU6415"/>
      <c r="AV6415"/>
    </row>
    <row r="6416" spans="1:48" ht="12" customHeight="1"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c r="AP6416"/>
      <c r="AQ6416"/>
      <c r="AR6416"/>
      <c r="AS6416"/>
      <c r="AT6416"/>
      <c r="AU6416"/>
      <c r="AV6416"/>
    </row>
    <row r="6417" spans="1:48" ht="12" customHeight="1"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c r="AP6417"/>
      <c r="AQ6417"/>
      <c r="AR6417"/>
      <c r="AS6417"/>
      <c r="AT6417"/>
      <c r="AU6417"/>
      <c r="AV6417"/>
    </row>
    <row r="6418" spans="1:48" ht="12" customHeight="1"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c r="AP6418"/>
      <c r="AQ6418"/>
      <c r="AR6418"/>
      <c r="AS6418"/>
      <c r="AT6418"/>
      <c r="AU6418"/>
      <c r="AV6418"/>
    </row>
    <row r="6419" spans="1:48" ht="12" customHeight="1"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c r="AP6419"/>
      <c r="AQ6419"/>
      <c r="AR6419"/>
      <c r="AS6419"/>
      <c r="AT6419"/>
      <c r="AU6419"/>
      <c r="AV6419"/>
    </row>
    <row r="6420" spans="1:48" ht="12" customHeight="1"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c r="AP6420"/>
      <c r="AQ6420"/>
      <c r="AR6420"/>
      <c r="AS6420"/>
      <c r="AT6420"/>
      <c r="AU6420"/>
      <c r="AV6420"/>
    </row>
    <row r="6421" spans="1:48" ht="12" customHeight="1"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c r="AP6421"/>
      <c r="AQ6421"/>
      <c r="AR6421"/>
      <c r="AS6421"/>
      <c r="AT6421"/>
      <c r="AU6421"/>
      <c r="AV6421"/>
    </row>
    <row r="6422" spans="1:48" ht="12" customHeight="1"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c r="AP6422"/>
      <c r="AQ6422"/>
      <c r="AR6422"/>
      <c r="AS6422"/>
      <c r="AT6422"/>
      <c r="AU6422"/>
      <c r="AV6422"/>
    </row>
    <row r="6423" spans="1:48" ht="12" customHeight="1"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c r="AP6423"/>
      <c r="AQ6423"/>
      <c r="AR6423"/>
      <c r="AS6423"/>
      <c r="AT6423"/>
      <c r="AU6423"/>
      <c r="AV6423"/>
    </row>
    <row r="6424" spans="1:48" ht="12" customHeight="1"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c r="AP6424"/>
      <c r="AQ6424"/>
      <c r="AR6424"/>
      <c r="AS6424"/>
      <c r="AT6424"/>
      <c r="AU6424"/>
      <c r="AV6424"/>
    </row>
    <row r="6425" spans="1:48" ht="12" customHeight="1"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c r="AP6425"/>
      <c r="AQ6425"/>
      <c r="AR6425"/>
      <c r="AS6425"/>
      <c r="AT6425"/>
      <c r="AU6425"/>
      <c r="AV6425"/>
    </row>
    <row r="6426" spans="1:48" ht="12" customHeight="1"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c r="AP6426"/>
      <c r="AQ6426"/>
      <c r="AR6426"/>
      <c r="AS6426"/>
      <c r="AT6426"/>
      <c r="AU6426"/>
      <c r="AV6426"/>
    </row>
    <row r="6427" spans="1:48" ht="12" customHeight="1"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c r="AP6427"/>
      <c r="AQ6427"/>
      <c r="AR6427"/>
      <c r="AS6427"/>
      <c r="AT6427"/>
      <c r="AU6427"/>
      <c r="AV6427"/>
    </row>
    <row r="6428" spans="1:48" ht="12" customHeight="1"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c r="AP6428"/>
      <c r="AQ6428"/>
      <c r="AR6428"/>
      <c r="AS6428"/>
      <c r="AT6428"/>
      <c r="AU6428"/>
      <c r="AV6428"/>
    </row>
    <row r="6429" spans="1:48" ht="12" customHeight="1"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c r="AP6429"/>
      <c r="AQ6429"/>
      <c r="AR6429"/>
      <c r="AS6429"/>
      <c r="AT6429"/>
      <c r="AU6429"/>
      <c r="AV6429"/>
    </row>
    <row r="6430" spans="1:48" ht="12" customHeight="1"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c r="AP6430"/>
      <c r="AQ6430"/>
      <c r="AR6430"/>
      <c r="AS6430"/>
      <c r="AT6430"/>
      <c r="AU6430"/>
      <c r="AV6430"/>
    </row>
    <row r="6431" spans="1:48" ht="12" customHeight="1"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c r="AP6431"/>
      <c r="AQ6431"/>
      <c r="AR6431"/>
      <c r="AS6431"/>
      <c r="AT6431"/>
      <c r="AU6431"/>
      <c r="AV6431"/>
    </row>
    <row r="6432" spans="1:48" ht="12" customHeight="1"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c r="AP6432"/>
      <c r="AQ6432"/>
      <c r="AR6432"/>
      <c r="AS6432"/>
      <c r="AT6432"/>
      <c r="AU6432"/>
      <c r="AV6432"/>
    </row>
    <row r="6433" spans="1:48" ht="12" customHeight="1"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c r="AP6433"/>
      <c r="AQ6433"/>
      <c r="AR6433"/>
      <c r="AS6433"/>
      <c r="AT6433"/>
      <c r="AU6433"/>
      <c r="AV6433"/>
    </row>
    <row r="6434" spans="1:48" ht="12" customHeight="1"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c r="AP6434"/>
      <c r="AQ6434"/>
      <c r="AR6434"/>
      <c r="AS6434"/>
      <c r="AT6434"/>
      <c r="AU6434"/>
      <c r="AV6434"/>
    </row>
    <row r="6435" spans="1:48" ht="12" customHeight="1"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c r="AP6435"/>
      <c r="AQ6435"/>
      <c r="AR6435"/>
      <c r="AS6435"/>
      <c r="AT6435"/>
      <c r="AU6435"/>
      <c r="AV6435"/>
    </row>
    <row r="6436" spans="1:48" ht="12" customHeight="1"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c r="AP6436"/>
      <c r="AQ6436"/>
      <c r="AR6436"/>
      <c r="AS6436"/>
      <c r="AT6436"/>
      <c r="AU6436"/>
      <c r="AV6436"/>
    </row>
    <row r="6437" spans="1:48" ht="12" customHeight="1"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c r="AP6437"/>
      <c r="AQ6437"/>
      <c r="AR6437"/>
      <c r="AS6437"/>
      <c r="AT6437"/>
      <c r="AU6437"/>
      <c r="AV6437"/>
    </row>
    <row r="6438" spans="1:48" ht="12" customHeight="1"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c r="AP6438"/>
      <c r="AQ6438"/>
      <c r="AR6438"/>
      <c r="AS6438"/>
      <c r="AT6438"/>
      <c r="AU6438"/>
      <c r="AV6438"/>
    </row>
    <row r="6439" spans="1:48" ht="12" customHeight="1"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c r="AP6439"/>
      <c r="AQ6439"/>
      <c r="AR6439"/>
      <c r="AS6439"/>
      <c r="AT6439"/>
      <c r="AU6439"/>
      <c r="AV6439"/>
    </row>
    <row r="6440" spans="1:48" ht="12" customHeight="1"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c r="AP6440"/>
      <c r="AQ6440"/>
      <c r="AR6440"/>
      <c r="AS6440"/>
      <c r="AT6440"/>
      <c r="AU6440"/>
      <c r="AV6440"/>
    </row>
    <row r="6441" spans="1:48" ht="12" customHeight="1"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c r="AP6441"/>
      <c r="AQ6441"/>
      <c r="AR6441"/>
      <c r="AS6441"/>
      <c r="AT6441"/>
      <c r="AU6441"/>
      <c r="AV6441"/>
    </row>
    <row r="6442" spans="1:48" ht="12" customHeight="1"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c r="AP6442"/>
      <c r="AQ6442"/>
      <c r="AR6442"/>
      <c r="AS6442"/>
      <c r="AT6442"/>
      <c r="AU6442"/>
      <c r="AV6442"/>
    </row>
    <row r="6443" spans="1:48" ht="12" customHeight="1"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c r="AP6443"/>
      <c r="AQ6443"/>
      <c r="AR6443"/>
      <c r="AS6443"/>
      <c r="AT6443"/>
      <c r="AU6443"/>
      <c r="AV6443"/>
    </row>
    <row r="6444" spans="1:48" ht="12" customHeight="1"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c r="AP6444"/>
      <c r="AQ6444"/>
      <c r="AR6444"/>
      <c r="AS6444"/>
      <c r="AT6444"/>
      <c r="AU6444"/>
      <c r="AV6444"/>
    </row>
    <row r="6445" spans="1:48" ht="12" customHeight="1"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c r="AP6445"/>
      <c r="AQ6445"/>
      <c r="AR6445"/>
      <c r="AS6445"/>
      <c r="AT6445"/>
      <c r="AU6445"/>
      <c r="AV6445"/>
    </row>
    <row r="6446" spans="1:48" ht="12" customHeight="1"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c r="AP6446"/>
      <c r="AQ6446"/>
      <c r="AR6446"/>
      <c r="AS6446"/>
      <c r="AT6446"/>
      <c r="AU6446"/>
      <c r="AV6446"/>
    </row>
    <row r="6447" spans="1:48" ht="12" customHeight="1"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c r="AP6447"/>
      <c r="AQ6447"/>
      <c r="AR6447"/>
      <c r="AS6447"/>
      <c r="AT6447"/>
      <c r="AU6447"/>
      <c r="AV6447"/>
    </row>
    <row r="6448" spans="1:48" ht="12" customHeight="1"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c r="AP6448"/>
      <c r="AQ6448"/>
      <c r="AR6448"/>
      <c r="AS6448"/>
      <c r="AT6448"/>
      <c r="AU6448"/>
      <c r="AV6448"/>
    </row>
    <row r="6449" spans="1:48" ht="12" customHeight="1"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c r="AP6449"/>
      <c r="AQ6449"/>
      <c r="AR6449"/>
      <c r="AS6449"/>
      <c r="AT6449"/>
      <c r="AU6449"/>
      <c r="AV6449"/>
    </row>
    <row r="6450" spans="1:48" ht="12" customHeight="1"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c r="AP6450"/>
      <c r="AQ6450"/>
      <c r="AR6450"/>
      <c r="AS6450"/>
      <c r="AT6450"/>
      <c r="AU6450"/>
      <c r="AV6450"/>
    </row>
    <row r="6451" spans="1:48" ht="12" customHeight="1"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c r="AP6451"/>
      <c r="AQ6451"/>
      <c r="AR6451"/>
      <c r="AS6451"/>
      <c r="AT6451"/>
      <c r="AU6451"/>
      <c r="AV6451"/>
    </row>
    <row r="6452" spans="1:48" ht="12" customHeight="1"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c r="AP6452"/>
      <c r="AQ6452"/>
      <c r="AR6452"/>
      <c r="AS6452"/>
      <c r="AT6452"/>
      <c r="AU6452"/>
      <c r="AV6452"/>
    </row>
    <row r="6453" spans="1:48" ht="12" customHeight="1"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c r="AP6453"/>
      <c r="AQ6453"/>
      <c r="AR6453"/>
      <c r="AS6453"/>
      <c r="AT6453"/>
      <c r="AU6453"/>
      <c r="AV6453"/>
    </row>
    <row r="6454" spans="1:48" ht="12" customHeight="1"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c r="AP6454"/>
      <c r="AQ6454"/>
      <c r="AR6454"/>
      <c r="AS6454"/>
      <c r="AT6454"/>
      <c r="AU6454"/>
      <c r="AV6454"/>
    </row>
    <row r="6455" spans="1:48" ht="12" customHeight="1"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c r="AP6455"/>
      <c r="AQ6455"/>
      <c r="AR6455"/>
      <c r="AS6455"/>
      <c r="AT6455"/>
      <c r="AU6455"/>
      <c r="AV6455"/>
    </row>
    <row r="6456" spans="1:48" ht="12" customHeight="1"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c r="AP6456"/>
      <c r="AQ6456"/>
      <c r="AR6456"/>
      <c r="AS6456"/>
      <c r="AT6456"/>
      <c r="AU6456"/>
      <c r="AV6456"/>
    </row>
    <row r="6457" spans="1:48" ht="12" customHeight="1"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c r="AP6457"/>
      <c r="AQ6457"/>
      <c r="AR6457"/>
      <c r="AS6457"/>
      <c r="AT6457"/>
      <c r="AU6457"/>
      <c r="AV6457"/>
    </row>
    <row r="6458" spans="1:48" ht="12" customHeight="1"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c r="AP6458"/>
      <c r="AQ6458"/>
      <c r="AR6458"/>
      <c r="AS6458"/>
      <c r="AT6458"/>
      <c r="AU6458"/>
      <c r="AV6458"/>
    </row>
    <row r="6459" spans="1:48" ht="12" customHeight="1"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c r="AP6459"/>
      <c r="AQ6459"/>
      <c r="AR6459"/>
      <c r="AS6459"/>
      <c r="AT6459"/>
      <c r="AU6459"/>
      <c r="AV6459"/>
    </row>
    <row r="6460" spans="1:48" ht="12" customHeight="1"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c r="AP6460"/>
      <c r="AQ6460"/>
      <c r="AR6460"/>
      <c r="AS6460"/>
      <c r="AT6460"/>
      <c r="AU6460"/>
      <c r="AV6460"/>
    </row>
    <row r="6461" spans="1:48" ht="12" customHeight="1"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c r="AP6461"/>
      <c r="AQ6461"/>
      <c r="AR6461"/>
      <c r="AS6461"/>
      <c r="AT6461"/>
      <c r="AU6461"/>
      <c r="AV6461"/>
    </row>
    <row r="6462" spans="1:48" ht="12" customHeight="1"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c r="AP6462"/>
      <c r="AQ6462"/>
      <c r="AR6462"/>
      <c r="AS6462"/>
      <c r="AT6462"/>
      <c r="AU6462"/>
      <c r="AV6462"/>
    </row>
    <row r="6463" spans="1:48" ht="12" customHeight="1"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c r="AP6463"/>
      <c r="AQ6463"/>
      <c r="AR6463"/>
      <c r="AS6463"/>
      <c r="AT6463"/>
      <c r="AU6463"/>
      <c r="AV6463"/>
    </row>
    <row r="6464" spans="1:48" ht="12" customHeight="1"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c r="AP6464"/>
      <c r="AQ6464"/>
      <c r="AR6464"/>
      <c r="AS6464"/>
      <c r="AT6464"/>
      <c r="AU6464"/>
      <c r="AV6464"/>
    </row>
    <row r="6465" spans="1:48" ht="12" customHeight="1"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c r="AP6465"/>
      <c r="AQ6465"/>
      <c r="AR6465"/>
      <c r="AS6465"/>
      <c r="AT6465"/>
      <c r="AU6465"/>
      <c r="AV6465"/>
    </row>
    <row r="6466" spans="1:48" ht="12" customHeight="1"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c r="AP6466"/>
      <c r="AQ6466"/>
      <c r="AR6466"/>
      <c r="AS6466"/>
      <c r="AT6466"/>
      <c r="AU6466"/>
      <c r="AV6466"/>
    </row>
    <row r="6467" spans="1:48" ht="12" customHeight="1"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c r="AP6467"/>
      <c r="AQ6467"/>
      <c r="AR6467"/>
      <c r="AS6467"/>
      <c r="AT6467"/>
      <c r="AU6467"/>
      <c r="AV6467"/>
    </row>
    <row r="6468" spans="1:48" ht="12" customHeight="1"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c r="AP6468"/>
      <c r="AQ6468"/>
      <c r="AR6468"/>
      <c r="AS6468"/>
      <c r="AT6468"/>
      <c r="AU6468"/>
      <c r="AV6468"/>
    </row>
    <row r="6469" spans="1:48" ht="12" customHeight="1"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c r="AP6469"/>
      <c r="AQ6469"/>
      <c r="AR6469"/>
      <c r="AS6469"/>
      <c r="AT6469"/>
      <c r="AU6469"/>
      <c r="AV6469"/>
    </row>
    <row r="6470" spans="1:48" ht="12" customHeight="1"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c r="AP6470"/>
      <c r="AQ6470"/>
      <c r="AR6470"/>
      <c r="AS6470"/>
      <c r="AT6470"/>
      <c r="AU6470"/>
      <c r="AV6470"/>
    </row>
    <row r="6471" spans="1:48" ht="12" customHeight="1"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c r="AP6471"/>
      <c r="AQ6471"/>
      <c r="AR6471"/>
      <c r="AS6471"/>
      <c r="AT6471"/>
      <c r="AU6471"/>
      <c r="AV6471"/>
    </row>
    <row r="6472" spans="1:48" ht="12" customHeight="1"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c r="AP6472"/>
      <c r="AQ6472"/>
      <c r="AR6472"/>
      <c r="AS6472"/>
      <c r="AT6472"/>
      <c r="AU6472"/>
      <c r="AV6472"/>
    </row>
    <row r="6473" spans="1:48" ht="12" customHeight="1"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c r="AP6473"/>
      <c r="AQ6473"/>
      <c r="AR6473"/>
      <c r="AS6473"/>
      <c r="AT6473"/>
      <c r="AU6473"/>
      <c r="AV6473"/>
    </row>
    <row r="6474" spans="1:48" ht="12" customHeight="1"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c r="AP6474"/>
      <c r="AQ6474"/>
      <c r="AR6474"/>
      <c r="AS6474"/>
      <c r="AT6474"/>
      <c r="AU6474"/>
      <c r="AV6474"/>
    </row>
    <row r="6475" spans="1:48" ht="12" customHeight="1"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c r="AP6475"/>
      <c r="AQ6475"/>
      <c r="AR6475"/>
      <c r="AS6475"/>
      <c r="AT6475"/>
      <c r="AU6475"/>
      <c r="AV6475"/>
    </row>
    <row r="6476" spans="1:48" ht="12" customHeight="1"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c r="AP6476"/>
      <c r="AQ6476"/>
      <c r="AR6476"/>
      <c r="AS6476"/>
      <c r="AT6476"/>
      <c r="AU6476"/>
      <c r="AV6476"/>
    </row>
    <row r="6477" spans="1:48" ht="12" customHeight="1"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c r="AP6477"/>
      <c r="AQ6477"/>
      <c r="AR6477"/>
      <c r="AS6477"/>
      <c r="AT6477"/>
      <c r="AU6477"/>
      <c r="AV6477"/>
    </row>
    <row r="6478" spans="1:48" ht="12" customHeight="1"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c r="AP6478"/>
      <c r="AQ6478"/>
      <c r="AR6478"/>
      <c r="AS6478"/>
      <c r="AT6478"/>
      <c r="AU6478"/>
      <c r="AV6478"/>
    </row>
    <row r="6479" spans="1:48" ht="12" customHeight="1"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c r="AP6479"/>
      <c r="AQ6479"/>
      <c r="AR6479"/>
      <c r="AS6479"/>
      <c r="AT6479"/>
      <c r="AU6479"/>
      <c r="AV6479"/>
    </row>
    <row r="6480" spans="1:48" ht="12" customHeight="1"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c r="AP6480"/>
      <c r="AQ6480"/>
      <c r="AR6480"/>
      <c r="AS6480"/>
      <c r="AT6480"/>
      <c r="AU6480"/>
      <c r="AV6480"/>
    </row>
    <row r="6481" spans="1:48" ht="12" customHeight="1"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c r="AP6481"/>
      <c r="AQ6481"/>
      <c r="AR6481"/>
      <c r="AS6481"/>
      <c r="AT6481"/>
      <c r="AU6481"/>
      <c r="AV6481"/>
    </row>
    <row r="6482" spans="1:48" ht="12" customHeight="1"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c r="AP6482"/>
      <c r="AQ6482"/>
      <c r="AR6482"/>
      <c r="AS6482"/>
      <c r="AT6482"/>
      <c r="AU6482"/>
      <c r="AV6482"/>
    </row>
    <row r="6483" spans="1:48" ht="12" customHeight="1"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c r="AP6483"/>
      <c r="AQ6483"/>
      <c r="AR6483"/>
      <c r="AS6483"/>
      <c r="AT6483"/>
      <c r="AU6483"/>
      <c r="AV6483"/>
    </row>
    <row r="6484" spans="1:48" ht="12" customHeight="1"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c r="AP6484"/>
      <c r="AQ6484"/>
      <c r="AR6484"/>
      <c r="AS6484"/>
      <c r="AT6484"/>
      <c r="AU6484"/>
      <c r="AV6484"/>
    </row>
    <row r="6485" spans="1:48" ht="12" customHeight="1"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c r="AP6485"/>
      <c r="AQ6485"/>
      <c r="AR6485"/>
      <c r="AS6485"/>
      <c r="AT6485"/>
      <c r="AU6485"/>
      <c r="AV6485"/>
    </row>
    <row r="6486" spans="1:48" ht="12" customHeight="1"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c r="AP6486"/>
      <c r="AQ6486"/>
      <c r="AR6486"/>
      <c r="AS6486"/>
      <c r="AT6486"/>
      <c r="AU6486"/>
      <c r="AV6486"/>
    </row>
    <row r="6487" spans="1:48" ht="12" customHeight="1"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c r="AP6487"/>
      <c r="AQ6487"/>
      <c r="AR6487"/>
      <c r="AS6487"/>
      <c r="AT6487"/>
      <c r="AU6487"/>
      <c r="AV6487"/>
    </row>
    <row r="6488" spans="1:48" ht="12" customHeight="1"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c r="AP6488"/>
      <c r="AQ6488"/>
      <c r="AR6488"/>
      <c r="AS6488"/>
      <c r="AT6488"/>
      <c r="AU6488"/>
      <c r="AV6488"/>
    </row>
    <row r="6489" spans="1:48" ht="12" customHeight="1"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c r="AP6489"/>
      <c r="AQ6489"/>
      <c r="AR6489"/>
      <c r="AS6489"/>
      <c r="AT6489"/>
      <c r="AU6489"/>
      <c r="AV6489"/>
    </row>
    <row r="6490" spans="1:48" ht="12" customHeight="1"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c r="AP6490"/>
      <c r="AQ6490"/>
      <c r="AR6490"/>
      <c r="AS6490"/>
      <c r="AT6490"/>
      <c r="AU6490"/>
      <c r="AV6490"/>
    </row>
    <row r="6491" spans="1:48" ht="12" customHeight="1"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c r="AP6491"/>
      <c r="AQ6491"/>
      <c r="AR6491"/>
      <c r="AS6491"/>
      <c r="AT6491"/>
      <c r="AU6491"/>
      <c r="AV6491"/>
    </row>
    <row r="6492" spans="1:48" ht="12" customHeight="1"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c r="AP6492"/>
      <c r="AQ6492"/>
      <c r="AR6492"/>
      <c r="AS6492"/>
      <c r="AT6492"/>
      <c r="AU6492"/>
      <c r="AV6492"/>
    </row>
    <row r="6493" spans="1:48" ht="12" customHeight="1"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c r="AP6493"/>
      <c r="AQ6493"/>
      <c r="AR6493"/>
      <c r="AS6493"/>
      <c r="AT6493"/>
      <c r="AU6493"/>
      <c r="AV6493"/>
    </row>
    <row r="6494" spans="1:48" ht="12" customHeight="1"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c r="AP6494"/>
      <c r="AQ6494"/>
      <c r="AR6494"/>
      <c r="AS6494"/>
      <c r="AT6494"/>
      <c r="AU6494"/>
      <c r="AV6494"/>
    </row>
    <row r="6495" spans="1:48" ht="12" customHeight="1"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c r="AP6495"/>
      <c r="AQ6495"/>
      <c r="AR6495"/>
      <c r="AS6495"/>
      <c r="AT6495"/>
      <c r="AU6495"/>
      <c r="AV6495"/>
    </row>
    <row r="6496" spans="1:48" ht="12" customHeight="1"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c r="AP6496"/>
      <c r="AQ6496"/>
      <c r="AR6496"/>
      <c r="AS6496"/>
      <c r="AT6496"/>
      <c r="AU6496"/>
      <c r="AV6496"/>
    </row>
    <row r="6497" spans="1:48" ht="12" customHeight="1"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c r="AP6497"/>
      <c r="AQ6497"/>
      <c r="AR6497"/>
      <c r="AS6497"/>
      <c r="AT6497"/>
      <c r="AU6497"/>
      <c r="AV6497"/>
    </row>
    <row r="6498" spans="1:48" ht="12" customHeight="1"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c r="AP6498"/>
      <c r="AQ6498"/>
      <c r="AR6498"/>
      <c r="AS6498"/>
      <c r="AT6498"/>
      <c r="AU6498"/>
      <c r="AV6498"/>
    </row>
    <row r="6499" spans="1:48" ht="12" customHeight="1"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c r="AP6499"/>
      <c r="AQ6499"/>
      <c r="AR6499"/>
      <c r="AS6499"/>
      <c r="AT6499"/>
      <c r="AU6499"/>
      <c r="AV6499"/>
    </row>
    <row r="6500" spans="1:48" ht="12" customHeight="1"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c r="AP6500"/>
      <c r="AQ6500"/>
      <c r="AR6500"/>
      <c r="AS6500"/>
      <c r="AT6500"/>
      <c r="AU6500"/>
      <c r="AV6500"/>
    </row>
    <row r="6501" spans="1:48" ht="12" customHeight="1"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c r="AP6501"/>
      <c r="AQ6501"/>
      <c r="AR6501"/>
      <c r="AS6501"/>
      <c r="AT6501"/>
      <c r="AU6501"/>
      <c r="AV6501"/>
    </row>
    <row r="6502" spans="1:48" ht="12" customHeight="1"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c r="AP6502"/>
      <c r="AQ6502"/>
      <c r="AR6502"/>
      <c r="AS6502"/>
      <c r="AT6502"/>
      <c r="AU6502"/>
      <c r="AV6502"/>
    </row>
    <row r="6503" spans="1:48" ht="12" customHeight="1"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c r="AP6503"/>
      <c r="AQ6503"/>
      <c r="AR6503"/>
      <c r="AS6503"/>
      <c r="AT6503"/>
      <c r="AU6503"/>
      <c r="AV6503"/>
    </row>
    <row r="6504" spans="1:48" ht="12" customHeight="1"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c r="AP6504"/>
      <c r="AQ6504"/>
      <c r="AR6504"/>
      <c r="AS6504"/>
      <c r="AT6504"/>
      <c r="AU6504"/>
      <c r="AV6504"/>
    </row>
    <row r="6505" spans="1:48" ht="12" customHeight="1"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c r="AP6505"/>
      <c r="AQ6505"/>
      <c r="AR6505"/>
      <c r="AS6505"/>
      <c r="AT6505"/>
      <c r="AU6505"/>
      <c r="AV6505"/>
    </row>
    <row r="6506" spans="1:48" ht="12" customHeight="1"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c r="AP6506"/>
      <c r="AQ6506"/>
      <c r="AR6506"/>
      <c r="AS6506"/>
      <c r="AT6506"/>
      <c r="AU6506"/>
      <c r="AV6506"/>
    </row>
    <row r="6507" spans="1:48" ht="12" customHeight="1"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c r="AP6507"/>
      <c r="AQ6507"/>
      <c r="AR6507"/>
      <c r="AS6507"/>
      <c r="AT6507"/>
      <c r="AU6507"/>
      <c r="AV6507"/>
    </row>
    <row r="6508" spans="1:48" ht="12" customHeight="1"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c r="AP6508"/>
      <c r="AQ6508"/>
      <c r="AR6508"/>
      <c r="AS6508"/>
      <c r="AT6508"/>
      <c r="AU6508"/>
      <c r="AV6508"/>
    </row>
    <row r="6509" spans="1:48" ht="12" customHeight="1"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c r="AP6509"/>
      <c r="AQ6509"/>
      <c r="AR6509"/>
      <c r="AS6509"/>
      <c r="AT6509"/>
      <c r="AU6509"/>
      <c r="AV6509"/>
    </row>
    <row r="6510" spans="1:48" ht="12" customHeight="1"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c r="AP6510"/>
      <c r="AQ6510"/>
      <c r="AR6510"/>
      <c r="AS6510"/>
      <c r="AT6510"/>
      <c r="AU6510"/>
      <c r="AV6510"/>
    </row>
    <row r="6511" spans="1:48" ht="12" customHeight="1"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c r="AP6511"/>
      <c r="AQ6511"/>
      <c r="AR6511"/>
      <c r="AS6511"/>
      <c r="AT6511"/>
      <c r="AU6511"/>
      <c r="AV6511"/>
    </row>
    <row r="6512" spans="1:48" ht="12" customHeight="1"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c r="AP6512"/>
      <c r="AQ6512"/>
      <c r="AR6512"/>
      <c r="AS6512"/>
      <c r="AT6512"/>
      <c r="AU6512"/>
      <c r="AV6512"/>
    </row>
    <row r="6513" spans="1:48" ht="12" customHeight="1"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c r="AP6513"/>
      <c r="AQ6513"/>
      <c r="AR6513"/>
      <c r="AS6513"/>
      <c r="AT6513"/>
      <c r="AU6513"/>
      <c r="AV6513"/>
    </row>
    <row r="6514" spans="1:48" ht="12" customHeight="1"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c r="AP6514"/>
      <c r="AQ6514"/>
      <c r="AR6514"/>
      <c r="AS6514"/>
      <c r="AT6514"/>
      <c r="AU6514"/>
      <c r="AV6514"/>
    </row>
    <row r="6515" spans="1:48" ht="12" customHeight="1"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c r="AP6515"/>
      <c r="AQ6515"/>
      <c r="AR6515"/>
      <c r="AS6515"/>
      <c r="AT6515"/>
      <c r="AU6515"/>
      <c r="AV6515"/>
    </row>
    <row r="6516" spans="1:48" ht="12" customHeight="1"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c r="AP6516"/>
      <c r="AQ6516"/>
      <c r="AR6516"/>
      <c r="AS6516"/>
      <c r="AT6516"/>
      <c r="AU6516"/>
      <c r="AV6516"/>
    </row>
    <row r="6517" spans="1:48" ht="12" customHeight="1"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c r="AP6517"/>
      <c r="AQ6517"/>
      <c r="AR6517"/>
      <c r="AS6517"/>
      <c r="AT6517"/>
      <c r="AU6517"/>
      <c r="AV6517"/>
    </row>
    <row r="6518" spans="1:48" ht="12" customHeight="1"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c r="AP6518"/>
      <c r="AQ6518"/>
      <c r="AR6518"/>
      <c r="AS6518"/>
      <c r="AT6518"/>
      <c r="AU6518"/>
      <c r="AV6518"/>
    </row>
    <row r="6519" spans="1:48" ht="12" customHeight="1"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c r="AP6519"/>
      <c r="AQ6519"/>
      <c r="AR6519"/>
      <c r="AS6519"/>
      <c r="AT6519"/>
      <c r="AU6519"/>
      <c r="AV6519"/>
    </row>
    <row r="6520" spans="1:48" ht="12" customHeight="1"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c r="AP6520"/>
      <c r="AQ6520"/>
      <c r="AR6520"/>
      <c r="AS6520"/>
      <c r="AT6520"/>
      <c r="AU6520"/>
      <c r="AV6520"/>
    </row>
    <row r="6521" spans="1:48" ht="12" customHeight="1"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c r="AP6521"/>
      <c r="AQ6521"/>
      <c r="AR6521"/>
      <c r="AS6521"/>
      <c r="AT6521"/>
      <c r="AU6521"/>
      <c r="AV6521"/>
    </row>
    <row r="6522" spans="1:48" ht="12" customHeight="1"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c r="AP6522"/>
      <c r="AQ6522"/>
      <c r="AR6522"/>
      <c r="AS6522"/>
      <c r="AT6522"/>
      <c r="AU6522"/>
      <c r="AV6522"/>
    </row>
    <row r="6523" spans="1:48" ht="12" customHeight="1"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c r="AP6523"/>
      <c r="AQ6523"/>
      <c r="AR6523"/>
      <c r="AS6523"/>
      <c r="AT6523"/>
      <c r="AU6523"/>
      <c r="AV6523"/>
    </row>
    <row r="6524" spans="1:48" ht="12" customHeight="1"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c r="AP6524"/>
      <c r="AQ6524"/>
      <c r="AR6524"/>
      <c r="AS6524"/>
      <c r="AT6524"/>
      <c r="AU6524"/>
      <c r="AV6524"/>
    </row>
    <row r="6525" spans="1:48" ht="12" customHeight="1"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c r="AP6525"/>
      <c r="AQ6525"/>
      <c r="AR6525"/>
      <c r="AS6525"/>
      <c r="AT6525"/>
      <c r="AU6525"/>
      <c r="AV6525"/>
    </row>
    <row r="6526" spans="1:48" ht="12" customHeight="1"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c r="AP6526"/>
      <c r="AQ6526"/>
      <c r="AR6526"/>
      <c r="AS6526"/>
      <c r="AT6526"/>
      <c r="AU6526"/>
      <c r="AV6526"/>
    </row>
    <row r="6527" spans="1:48" ht="12" customHeight="1"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c r="AP6527"/>
      <c r="AQ6527"/>
      <c r="AR6527"/>
      <c r="AS6527"/>
      <c r="AT6527"/>
      <c r="AU6527"/>
      <c r="AV6527"/>
    </row>
    <row r="6528" spans="1:48" ht="12" customHeight="1"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c r="AP6528"/>
      <c r="AQ6528"/>
      <c r="AR6528"/>
      <c r="AS6528"/>
      <c r="AT6528"/>
      <c r="AU6528"/>
      <c r="AV6528"/>
    </row>
    <row r="6529" spans="1:48" ht="12" customHeight="1"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c r="AP6529"/>
      <c r="AQ6529"/>
      <c r="AR6529"/>
      <c r="AS6529"/>
      <c r="AT6529"/>
      <c r="AU6529"/>
      <c r="AV6529"/>
    </row>
    <row r="6530" spans="1:48" ht="12" customHeight="1"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c r="AP6530"/>
      <c r="AQ6530"/>
      <c r="AR6530"/>
      <c r="AS6530"/>
      <c r="AT6530"/>
      <c r="AU6530"/>
      <c r="AV6530"/>
    </row>
    <row r="6531" spans="1:48" ht="12" customHeight="1"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c r="AP6531"/>
      <c r="AQ6531"/>
      <c r="AR6531"/>
      <c r="AS6531"/>
      <c r="AT6531"/>
      <c r="AU6531"/>
      <c r="AV6531"/>
    </row>
    <row r="6532" spans="1:48" ht="12" customHeight="1"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c r="AP6532"/>
      <c r="AQ6532"/>
      <c r="AR6532"/>
      <c r="AS6532"/>
      <c r="AT6532"/>
      <c r="AU6532"/>
      <c r="AV6532"/>
    </row>
    <row r="6533" spans="1:48" ht="12" customHeight="1"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c r="AP6533"/>
      <c r="AQ6533"/>
      <c r="AR6533"/>
      <c r="AS6533"/>
      <c r="AT6533"/>
      <c r="AU6533"/>
      <c r="AV6533"/>
    </row>
    <row r="6534" spans="1:48" ht="12" customHeight="1"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c r="AP6534"/>
      <c r="AQ6534"/>
      <c r="AR6534"/>
      <c r="AS6534"/>
      <c r="AT6534"/>
      <c r="AU6534"/>
      <c r="AV6534"/>
    </row>
    <row r="6535" spans="1:48" ht="12" customHeight="1"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c r="AP6535"/>
      <c r="AQ6535"/>
      <c r="AR6535"/>
      <c r="AS6535"/>
      <c r="AT6535"/>
      <c r="AU6535"/>
      <c r="AV6535"/>
    </row>
    <row r="6536" spans="1:48" ht="12" customHeight="1"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c r="AP6536"/>
      <c r="AQ6536"/>
      <c r="AR6536"/>
      <c r="AS6536"/>
      <c r="AT6536"/>
      <c r="AU6536"/>
      <c r="AV6536"/>
    </row>
    <row r="6537" spans="1:48" ht="12" customHeight="1"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c r="AP6537"/>
      <c r="AQ6537"/>
      <c r="AR6537"/>
      <c r="AS6537"/>
      <c r="AT6537"/>
      <c r="AU6537"/>
      <c r="AV6537"/>
    </row>
    <row r="6538" spans="1:48" ht="12" customHeight="1"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c r="AP6538"/>
      <c r="AQ6538"/>
      <c r="AR6538"/>
      <c r="AS6538"/>
      <c r="AT6538"/>
      <c r="AU6538"/>
      <c r="AV6538"/>
    </row>
    <row r="6539" spans="1:48" ht="12" customHeight="1"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c r="AP6539"/>
      <c r="AQ6539"/>
      <c r="AR6539"/>
      <c r="AS6539"/>
      <c r="AT6539"/>
      <c r="AU6539"/>
      <c r="AV6539"/>
    </row>
    <row r="6540" spans="1:48" ht="12" customHeight="1"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c r="AP6540"/>
      <c r="AQ6540"/>
      <c r="AR6540"/>
      <c r="AS6540"/>
      <c r="AT6540"/>
      <c r="AU6540"/>
      <c r="AV6540"/>
    </row>
    <row r="6541" spans="1:48" ht="12" customHeight="1"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c r="AP6541"/>
      <c r="AQ6541"/>
      <c r="AR6541"/>
      <c r="AS6541"/>
      <c r="AT6541"/>
      <c r="AU6541"/>
      <c r="AV6541"/>
    </row>
    <row r="6542" spans="1:48" ht="12" customHeight="1"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c r="AP6542"/>
      <c r="AQ6542"/>
      <c r="AR6542"/>
      <c r="AS6542"/>
      <c r="AT6542"/>
      <c r="AU6542"/>
      <c r="AV6542"/>
    </row>
    <row r="6543" spans="1:48" ht="12" customHeight="1"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c r="AP6543"/>
      <c r="AQ6543"/>
      <c r="AR6543"/>
      <c r="AS6543"/>
      <c r="AT6543"/>
      <c r="AU6543"/>
      <c r="AV6543"/>
    </row>
    <row r="6544" spans="1:48" ht="12" customHeight="1"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c r="AP6544"/>
      <c r="AQ6544"/>
      <c r="AR6544"/>
      <c r="AS6544"/>
      <c r="AT6544"/>
      <c r="AU6544"/>
      <c r="AV6544"/>
    </row>
    <row r="6545" spans="1:48" ht="12" customHeight="1"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c r="AP6545"/>
      <c r="AQ6545"/>
      <c r="AR6545"/>
      <c r="AS6545"/>
      <c r="AT6545"/>
      <c r="AU6545"/>
      <c r="AV6545"/>
    </row>
    <row r="6546" spans="1:48" ht="12" customHeight="1"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c r="AP6546"/>
      <c r="AQ6546"/>
      <c r="AR6546"/>
      <c r="AS6546"/>
      <c r="AT6546"/>
      <c r="AU6546"/>
      <c r="AV6546"/>
    </row>
    <row r="6547" spans="1:48" ht="12" customHeight="1"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c r="AP6547"/>
      <c r="AQ6547"/>
      <c r="AR6547"/>
      <c r="AS6547"/>
      <c r="AT6547"/>
      <c r="AU6547"/>
      <c r="AV6547"/>
    </row>
    <row r="6548" spans="1:48" ht="12" customHeight="1"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c r="AP6548"/>
      <c r="AQ6548"/>
      <c r="AR6548"/>
      <c r="AS6548"/>
      <c r="AT6548"/>
      <c r="AU6548"/>
      <c r="AV6548"/>
    </row>
    <row r="6549" spans="1:48" ht="12" customHeight="1"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c r="AP6549"/>
      <c r="AQ6549"/>
      <c r="AR6549"/>
      <c r="AS6549"/>
      <c r="AT6549"/>
      <c r="AU6549"/>
      <c r="AV6549"/>
    </row>
    <row r="6550" spans="1:48" ht="12" customHeight="1"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c r="AP6550"/>
      <c r="AQ6550"/>
      <c r="AR6550"/>
      <c r="AS6550"/>
      <c r="AT6550"/>
      <c r="AU6550"/>
      <c r="AV6550"/>
    </row>
    <row r="6551" spans="1:48" ht="12" customHeight="1"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c r="AP6551"/>
      <c r="AQ6551"/>
      <c r="AR6551"/>
      <c r="AS6551"/>
      <c r="AT6551"/>
      <c r="AU6551"/>
      <c r="AV6551"/>
    </row>
    <row r="6552" spans="1:48" ht="12" customHeight="1"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c r="AP6552"/>
      <c r="AQ6552"/>
      <c r="AR6552"/>
      <c r="AS6552"/>
      <c r="AT6552"/>
      <c r="AU6552"/>
      <c r="AV6552"/>
    </row>
    <row r="6553" spans="1:48" ht="12" customHeight="1"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c r="AP6553"/>
      <c r="AQ6553"/>
      <c r="AR6553"/>
      <c r="AS6553"/>
      <c r="AT6553"/>
      <c r="AU6553"/>
      <c r="AV6553"/>
    </row>
    <row r="6554" spans="1:48" ht="12" customHeight="1"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c r="AP6554"/>
      <c r="AQ6554"/>
      <c r="AR6554"/>
      <c r="AS6554"/>
      <c r="AT6554"/>
      <c r="AU6554"/>
      <c r="AV6554"/>
    </row>
    <row r="6555" spans="1:48" ht="12" customHeight="1"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c r="AP6555"/>
      <c r="AQ6555"/>
      <c r="AR6555"/>
      <c r="AS6555"/>
      <c r="AT6555"/>
      <c r="AU6555"/>
      <c r="AV6555"/>
    </row>
    <row r="6556" spans="1:48" ht="12" customHeight="1"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c r="AP6556"/>
      <c r="AQ6556"/>
      <c r="AR6556"/>
      <c r="AS6556"/>
      <c r="AT6556"/>
      <c r="AU6556"/>
      <c r="AV6556"/>
    </row>
    <row r="6557" spans="1:48" ht="12" customHeight="1"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c r="AP6557"/>
      <c r="AQ6557"/>
      <c r="AR6557"/>
      <c r="AS6557"/>
      <c r="AT6557"/>
      <c r="AU6557"/>
      <c r="AV6557"/>
    </row>
    <row r="6558" spans="1:48" ht="12" customHeight="1"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c r="AP6558"/>
      <c r="AQ6558"/>
      <c r="AR6558"/>
      <c r="AS6558"/>
      <c r="AT6558"/>
      <c r="AU6558"/>
      <c r="AV6558"/>
    </row>
    <row r="6559" spans="1:48" ht="12" customHeight="1"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c r="AP6559"/>
      <c r="AQ6559"/>
      <c r="AR6559"/>
      <c r="AS6559"/>
      <c r="AT6559"/>
      <c r="AU6559"/>
      <c r="AV6559"/>
    </row>
    <row r="6560" spans="1:48" ht="12" customHeight="1"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c r="AP6560"/>
      <c r="AQ6560"/>
      <c r="AR6560"/>
      <c r="AS6560"/>
      <c r="AT6560"/>
      <c r="AU6560"/>
      <c r="AV6560"/>
    </row>
    <row r="6561" spans="1:48" ht="12" customHeight="1"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c r="AP6561"/>
      <c r="AQ6561"/>
      <c r="AR6561"/>
      <c r="AS6561"/>
      <c r="AT6561"/>
      <c r="AU6561"/>
      <c r="AV6561"/>
    </row>
    <row r="6562" spans="1:48" ht="12" customHeight="1"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c r="AP6562"/>
      <c r="AQ6562"/>
      <c r="AR6562"/>
      <c r="AS6562"/>
      <c r="AT6562"/>
      <c r="AU6562"/>
      <c r="AV6562"/>
    </row>
    <row r="6563" spans="1:48" ht="12" customHeight="1"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c r="AP6563"/>
      <c r="AQ6563"/>
      <c r="AR6563"/>
      <c r="AS6563"/>
      <c r="AT6563"/>
      <c r="AU6563"/>
      <c r="AV6563"/>
    </row>
    <row r="6564" spans="1:48" ht="12" customHeight="1"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c r="AP6564"/>
      <c r="AQ6564"/>
      <c r="AR6564"/>
      <c r="AS6564"/>
      <c r="AT6564"/>
      <c r="AU6564"/>
      <c r="AV6564"/>
    </row>
    <row r="6565" spans="1:48" ht="12" customHeight="1"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c r="AP6565"/>
      <c r="AQ6565"/>
      <c r="AR6565"/>
      <c r="AS6565"/>
      <c r="AT6565"/>
      <c r="AU6565"/>
      <c r="AV6565"/>
    </row>
    <row r="6566" spans="1:48" ht="12" customHeight="1"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c r="AP6566"/>
      <c r="AQ6566"/>
      <c r="AR6566"/>
      <c r="AS6566"/>
      <c r="AT6566"/>
      <c r="AU6566"/>
      <c r="AV6566"/>
    </row>
    <row r="6567" spans="1:48" ht="12" customHeight="1"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c r="AP6567"/>
      <c r="AQ6567"/>
      <c r="AR6567"/>
      <c r="AS6567"/>
      <c r="AT6567"/>
      <c r="AU6567"/>
      <c r="AV6567"/>
    </row>
    <row r="6568" spans="1:48" ht="12" customHeight="1"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c r="AP6568"/>
      <c r="AQ6568"/>
      <c r="AR6568"/>
      <c r="AS6568"/>
      <c r="AT6568"/>
      <c r="AU6568"/>
      <c r="AV6568"/>
    </row>
    <row r="6569" spans="1:48" ht="12" customHeight="1"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c r="AP6569"/>
      <c r="AQ6569"/>
      <c r="AR6569"/>
      <c r="AS6569"/>
      <c r="AT6569"/>
      <c r="AU6569"/>
      <c r="AV6569"/>
    </row>
    <row r="6570" spans="1:48" ht="12" customHeight="1"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c r="AP6570"/>
      <c r="AQ6570"/>
      <c r="AR6570"/>
      <c r="AS6570"/>
      <c r="AT6570"/>
      <c r="AU6570"/>
      <c r="AV6570"/>
    </row>
    <row r="6571" spans="1:48" ht="12" customHeight="1"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c r="AP6571"/>
      <c r="AQ6571"/>
      <c r="AR6571"/>
      <c r="AS6571"/>
      <c r="AT6571"/>
      <c r="AU6571"/>
      <c r="AV6571"/>
    </row>
    <row r="6572" spans="1:48" ht="12" customHeight="1"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c r="AP6572"/>
      <c r="AQ6572"/>
      <c r="AR6572"/>
      <c r="AS6572"/>
      <c r="AT6572"/>
      <c r="AU6572"/>
      <c r="AV6572"/>
    </row>
    <row r="6573" spans="1:48" ht="12" customHeight="1"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c r="AP6573"/>
      <c r="AQ6573"/>
      <c r="AR6573"/>
      <c r="AS6573"/>
      <c r="AT6573"/>
      <c r="AU6573"/>
      <c r="AV6573"/>
    </row>
    <row r="6574" spans="1:48" ht="12" customHeight="1"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c r="AP6574"/>
      <c r="AQ6574"/>
      <c r="AR6574"/>
      <c r="AS6574"/>
      <c r="AT6574"/>
      <c r="AU6574"/>
      <c r="AV6574"/>
    </row>
    <row r="6575" spans="1:48" ht="12" customHeight="1"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c r="AP6575"/>
      <c r="AQ6575"/>
      <c r="AR6575"/>
      <c r="AS6575"/>
      <c r="AT6575"/>
      <c r="AU6575"/>
      <c r="AV6575"/>
    </row>
    <row r="6576" spans="1:48" ht="12" customHeight="1"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c r="AP6576"/>
      <c r="AQ6576"/>
      <c r="AR6576"/>
      <c r="AS6576"/>
      <c r="AT6576"/>
      <c r="AU6576"/>
      <c r="AV6576"/>
    </row>
    <row r="6577" spans="1:48" ht="12" customHeight="1"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c r="AP6577"/>
      <c r="AQ6577"/>
      <c r="AR6577"/>
      <c r="AS6577"/>
      <c r="AT6577"/>
      <c r="AU6577"/>
      <c r="AV6577"/>
    </row>
    <row r="6578" spans="1:48" ht="12" customHeight="1"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c r="AP6578"/>
      <c r="AQ6578"/>
      <c r="AR6578"/>
      <c r="AS6578"/>
      <c r="AT6578"/>
      <c r="AU6578"/>
      <c r="AV6578"/>
    </row>
    <row r="6579" spans="1:48" ht="12" customHeight="1"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c r="AP6579"/>
      <c r="AQ6579"/>
      <c r="AR6579"/>
      <c r="AS6579"/>
      <c r="AT6579"/>
      <c r="AU6579"/>
      <c r="AV6579"/>
    </row>
    <row r="6580" spans="1:48" ht="12" customHeight="1"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c r="AP6580"/>
      <c r="AQ6580"/>
      <c r="AR6580"/>
      <c r="AS6580"/>
      <c r="AT6580"/>
      <c r="AU6580"/>
      <c r="AV6580"/>
    </row>
    <row r="6581" spans="1:48" ht="12" customHeight="1"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c r="AP6581"/>
      <c r="AQ6581"/>
      <c r="AR6581"/>
      <c r="AS6581"/>
      <c r="AT6581"/>
      <c r="AU6581"/>
      <c r="AV6581"/>
    </row>
    <row r="6582" spans="1:48" ht="12" customHeight="1"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c r="AP6582"/>
      <c r="AQ6582"/>
      <c r="AR6582"/>
      <c r="AS6582"/>
      <c r="AT6582"/>
      <c r="AU6582"/>
      <c r="AV6582"/>
    </row>
    <row r="6583" spans="1:48" ht="12" customHeight="1"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c r="AP6583"/>
      <c r="AQ6583"/>
      <c r="AR6583"/>
      <c r="AS6583"/>
      <c r="AT6583"/>
      <c r="AU6583"/>
      <c r="AV6583"/>
    </row>
    <row r="6584" spans="1:48" ht="12" customHeight="1"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c r="AP6584"/>
      <c r="AQ6584"/>
      <c r="AR6584"/>
      <c r="AS6584"/>
      <c r="AT6584"/>
      <c r="AU6584"/>
      <c r="AV6584"/>
    </row>
    <row r="6585" spans="1:48" ht="12" customHeight="1"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c r="AP6585"/>
      <c r="AQ6585"/>
      <c r="AR6585"/>
      <c r="AS6585"/>
      <c r="AT6585"/>
      <c r="AU6585"/>
      <c r="AV6585"/>
    </row>
    <row r="6586" spans="1:48" ht="12" customHeight="1"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c r="AP6586"/>
      <c r="AQ6586"/>
      <c r="AR6586"/>
      <c r="AS6586"/>
      <c r="AT6586"/>
      <c r="AU6586"/>
      <c r="AV6586"/>
    </row>
    <row r="6587" spans="1:48" ht="12" customHeight="1"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c r="AP6587"/>
      <c r="AQ6587"/>
      <c r="AR6587"/>
      <c r="AS6587"/>
      <c r="AT6587"/>
      <c r="AU6587"/>
      <c r="AV6587"/>
    </row>
    <row r="6588" spans="1:48" ht="12" customHeight="1"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c r="AP6588"/>
      <c r="AQ6588"/>
      <c r="AR6588"/>
      <c r="AS6588"/>
      <c r="AT6588"/>
      <c r="AU6588"/>
      <c r="AV6588"/>
    </row>
    <row r="6589" spans="1:48" ht="12" customHeight="1"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c r="AP6589"/>
      <c r="AQ6589"/>
      <c r="AR6589"/>
      <c r="AS6589"/>
      <c r="AT6589"/>
      <c r="AU6589"/>
      <c r="AV6589"/>
    </row>
    <row r="6590" spans="1:48" ht="12" customHeight="1"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c r="AP6590"/>
      <c r="AQ6590"/>
      <c r="AR6590"/>
      <c r="AS6590"/>
      <c r="AT6590"/>
      <c r="AU6590"/>
      <c r="AV6590"/>
    </row>
    <row r="6591" spans="1:48" ht="12" customHeight="1"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c r="AP6591"/>
      <c r="AQ6591"/>
      <c r="AR6591"/>
      <c r="AS6591"/>
      <c r="AT6591"/>
      <c r="AU6591"/>
      <c r="AV6591"/>
    </row>
    <row r="6592" spans="1:48" ht="12" customHeight="1"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c r="AP6592"/>
      <c r="AQ6592"/>
      <c r="AR6592"/>
      <c r="AS6592"/>
      <c r="AT6592"/>
      <c r="AU6592"/>
      <c r="AV6592"/>
    </row>
    <row r="6593" spans="1:48" ht="12" customHeight="1"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c r="AP6593"/>
      <c r="AQ6593"/>
      <c r="AR6593"/>
      <c r="AS6593"/>
      <c r="AT6593"/>
      <c r="AU6593"/>
      <c r="AV6593"/>
    </row>
    <row r="6594" spans="1:48" ht="12" customHeight="1"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c r="AP6594"/>
      <c r="AQ6594"/>
      <c r="AR6594"/>
      <c r="AS6594"/>
      <c r="AT6594"/>
      <c r="AU6594"/>
      <c r="AV6594"/>
    </row>
    <row r="6595" spans="1:48" ht="12" customHeight="1"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c r="AP6595"/>
      <c r="AQ6595"/>
      <c r="AR6595"/>
      <c r="AS6595"/>
      <c r="AT6595"/>
      <c r="AU6595"/>
      <c r="AV6595"/>
    </row>
    <row r="6596" spans="1:48" ht="12" customHeight="1"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c r="AP6596"/>
      <c r="AQ6596"/>
      <c r="AR6596"/>
      <c r="AS6596"/>
      <c r="AT6596"/>
      <c r="AU6596"/>
      <c r="AV6596"/>
    </row>
    <row r="6597" spans="1:48" ht="12" customHeight="1"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c r="AP6597"/>
      <c r="AQ6597"/>
      <c r="AR6597"/>
      <c r="AS6597"/>
      <c r="AT6597"/>
      <c r="AU6597"/>
      <c r="AV6597"/>
    </row>
    <row r="6598" spans="1:48" ht="12" customHeight="1"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c r="AP6598"/>
      <c r="AQ6598"/>
      <c r="AR6598"/>
      <c r="AS6598"/>
      <c r="AT6598"/>
      <c r="AU6598"/>
      <c r="AV6598"/>
    </row>
    <row r="6599" spans="1:48" ht="12" customHeight="1"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c r="AP6599"/>
      <c r="AQ6599"/>
      <c r="AR6599"/>
      <c r="AS6599"/>
      <c r="AT6599"/>
      <c r="AU6599"/>
      <c r="AV6599"/>
    </row>
    <row r="6600" spans="1:48" ht="12" customHeight="1"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c r="AP6600"/>
      <c r="AQ6600"/>
      <c r="AR6600"/>
      <c r="AS6600"/>
      <c r="AT6600"/>
      <c r="AU6600"/>
      <c r="AV6600"/>
    </row>
    <row r="6601" spans="1:48" ht="12" customHeight="1"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c r="AP6601"/>
      <c r="AQ6601"/>
      <c r="AR6601"/>
      <c r="AS6601"/>
      <c r="AT6601"/>
      <c r="AU6601"/>
      <c r="AV6601"/>
    </row>
    <row r="6602" spans="1:48" ht="12" customHeight="1"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c r="AP6602"/>
      <c r="AQ6602"/>
      <c r="AR6602"/>
      <c r="AS6602"/>
      <c r="AT6602"/>
      <c r="AU6602"/>
      <c r="AV6602"/>
    </row>
    <row r="6603" spans="1:48" ht="12" customHeight="1"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c r="AP6603"/>
      <c r="AQ6603"/>
      <c r="AR6603"/>
      <c r="AS6603"/>
      <c r="AT6603"/>
      <c r="AU6603"/>
      <c r="AV6603"/>
    </row>
    <row r="6604" spans="1:48" ht="12" customHeight="1"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c r="AP6604"/>
      <c r="AQ6604"/>
      <c r="AR6604"/>
      <c r="AS6604"/>
      <c r="AT6604"/>
      <c r="AU6604"/>
      <c r="AV6604"/>
    </row>
    <row r="6605" spans="1:48" ht="12" customHeight="1"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c r="AP6605"/>
      <c r="AQ6605"/>
      <c r="AR6605"/>
      <c r="AS6605"/>
      <c r="AT6605"/>
      <c r="AU6605"/>
      <c r="AV6605"/>
    </row>
    <row r="6606" spans="1:48" ht="12" customHeight="1"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c r="AP6606"/>
      <c r="AQ6606"/>
      <c r="AR6606"/>
      <c r="AS6606"/>
      <c r="AT6606"/>
      <c r="AU6606"/>
      <c r="AV6606"/>
    </row>
    <row r="6607" spans="1:48" ht="12" customHeight="1"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c r="AP6607"/>
      <c r="AQ6607"/>
      <c r="AR6607"/>
      <c r="AS6607"/>
      <c r="AT6607"/>
      <c r="AU6607"/>
      <c r="AV6607"/>
    </row>
    <row r="6608" spans="1:48" ht="12" customHeight="1"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c r="AP6608"/>
      <c r="AQ6608"/>
      <c r="AR6608"/>
      <c r="AS6608"/>
      <c r="AT6608"/>
      <c r="AU6608"/>
      <c r="AV6608"/>
    </row>
    <row r="6609" spans="1:48" ht="12" customHeight="1"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c r="AP6609"/>
      <c r="AQ6609"/>
      <c r="AR6609"/>
      <c r="AS6609"/>
      <c r="AT6609"/>
      <c r="AU6609"/>
      <c r="AV6609"/>
    </row>
    <row r="6610" spans="1:48" ht="12" customHeight="1"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c r="AP6610"/>
      <c r="AQ6610"/>
      <c r="AR6610"/>
      <c r="AS6610"/>
      <c r="AT6610"/>
      <c r="AU6610"/>
      <c r="AV6610"/>
    </row>
    <row r="6611" spans="1:48" ht="12" customHeight="1"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c r="AP6611"/>
      <c r="AQ6611"/>
      <c r="AR6611"/>
      <c r="AS6611"/>
      <c r="AT6611"/>
      <c r="AU6611"/>
      <c r="AV6611"/>
    </row>
    <row r="6612" spans="1:48" ht="12" customHeight="1"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c r="AP6612"/>
      <c r="AQ6612"/>
      <c r="AR6612"/>
      <c r="AS6612"/>
      <c r="AT6612"/>
      <c r="AU6612"/>
      <c r="AV6612"/>
    </row>
    <row r="6613" spans="1:48" ht="12" customHeight="1"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c r="AP6613"/>
      <c r="AQ6613"/>
      <c r="AR6613"/>
      <c r="AS6613"/>
      <c r="AT6613"/>
      <c r="AU6613"/>
      <c r="AV6613"/>
    </row>
    <row r="6614" spans="1:48" ht="12" customHeight="1"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c r="AP6614"/>
      <c r="AQ6614"/>
      <c r="AR6614"/>
      <c r="AS6614"/>
      <c r="AT6614"/>
      <c r="AU6614"/>
      <c r="AV6614"/>
    </row>
    <row r="6615" spans="1:48" ht="12" customHeight="1"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c r="AP6615"/>
      <c r="AQ6615"/>
      <c r="AR6615"/>
      <c r="AS6615"/>
      <c r="AT6615"/>
      <c r="AU6615"/>
      <c r="AV6615"/>
    </row>
    <row r="6616" spans="1:48" ht="12" customHeight="1"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c r="AP6616"/>
      <c r="AQ6616"/>
      <c r="AR6616"/>
      <c r="AS6616"/>
      <c r="AT6616"/>
      <c r="AU6616"/>
      <c r="AV6616"/>
    </row>
    <row r="6617" spans="1:48" ht="12" customHeight="1"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c r="AP6617"/>
      <c r="AQ6617"/>
      <c r="AR6617"/>
      <c r="AS6617"/>
      <c r="AT6617"/>
      <c r="AU6617"/>
      <c r="AV6617"/>
    </row>
    <row r="6618" spans="1:48" ht="12" customHeight="1"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c r="AP6618"/>
      <c r="AQ6618"/>
      <c r="AR6618"/>
      <c r="AS6618"/>
      <c r="AT6618"/>
      <c r="AU6618"/>
      <c r="AV6618"/>
    </row>
    <row r="6619" spans="1:48" ht="12" customHeight="1"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c r="AP6619"/>
      <c r="AQ6619"/>
      <c r="AR6619"/>
      <c r="AS6619"/>
      <c r="AT6619"/>
      <c r="AU6619"/>
      <c r="AV6619"/>
    </row>
    <row r="6620" spans="1:48" ht="12" customHeight="1"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c r="AP6620"/>
      <c r="AQ6620"/>
      <c r="AR6620"/>
      <c r="AS6620"/>
      <c r="AT6620"/>
      <c r="AU6620"/>
      <c r="AV6620"/>
    </row>
    <row r="6621" spans="1:48" ht="12" customHeight="1"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c r="AP6621"/>
      <c r="AQ6621"/>
      <c r="AR6621"/>
      <c r="AS6621"/>
      <c r="AT6621"/>
      <c r="AU6621"/>
      <c r="AV6621"/>
    </row>
    <row r="6622" spans="1:48" ht="12" customHeight="1"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c r="AP6622"/>
      <c r="AQ6622"/>
      <c r="AR6622"/>
      <c r="AS6622"/>
      <c r="AT6622"/>
      <c r="AU6622"/>
      <c r="AV6622"/>
    </row>
    <row r="6623" spans="1:48" ht="12" customHeight="1"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c r="AP6623"/>
      <c r="AQ6623"/>
      <c r="AR6623"/>
      <c r="AS6623"/>
      <c r="AT6623"/>
      <c r="AU6623"/>
      <c r="AV6623"/>
    </row>
    <row r="6624" spans="1:48" ht="12" customHeight="1"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c r="AP6624"/>
      <c r="AQ6624"/>
      <c r="AR6624"/>
      <c r="AS6624"/>
      <c r="AT6624"/>
      <c r="AU6624"/>
      <c r="AV6624"/>
    </row>
    <row r="6625" spans="1:48" ht="12" customHeight="1"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c r="AP6625"/>
      <c r="AQ6625"/>
      <c r="AR6625"/>
      <c r="AS6625"/>
      <c r="AT6625"/>
      <c r="AU6625"/>
      <c r="AV6625"/>
    </row>
    <row r="6626" spans="1:48" ht="12" customHeight="1"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c r="AP6626"/>
      <c r="AQ6626"/>
      <c r="AR6626"/>
      <c r="AS6626"/>
      <c r="AT6626"/>
      <c r="AU6626"/>
      <c r="AV6626"/>
    </row>
    <row r="6627" spans="1:48" ht="12" customHeight="1"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c r="AP6627"/>
      <c r="AQ6627"/>
      <c r="AR6627"/>
      <c r="AS6627"/>
      <c r="AT6627"/>
      <c r="AU6627"/>
      <c r="AV6627"/>
    </row>
    <row r="6628" spans="1:48" ht="12" customHeight="1"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c r="AP6628"/>
      <c r="AQ6628"/>
      <c r="AR6628"/>
      <c r="AS6628"/>
      <c r="AT6628"/>
      <c r="AU6628"/>
      <c r="AV6628"/>
    </row>
    <row r="6629" spans="1:48" ht="12" customHeight="1"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c r="AP6629"/>
      <c r="AQ6629"/>
      <c r="AR6629"/>
      <c r="AS6629"/>
      <c r="AT6629"/>
      <c r="AU6629"/>
      <c r="AV6629"/>
    </row>
    <row r="6630" spans="1:48" ht="12" customHeight="1"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c r="AP6630"/>
      <c r="AQ6630"/>
      <c r="AR6630"/>
      <c r="AS6630"/>
      <c r="AT6630"/>
      <c r="AU6630"/>
      <c r="AV6630"/>
    </row>
    <row r="6631" spans="1:48" ht="12" customHeight="1"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c r="AP6631"/>
      <c r="AQ6631"/>
      <c r="AR6631"/>
      <c r="AS6631"/>
      <c r="AT6631"/>
      <c r="AU6631"/>
      <c r="AV6631"/>
    </row>
    <row r="6632" spans="1:48" ht="12" customHeight="1"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c r="AP6632"/>
      <c r="AQ6632"/>
      <c r="AR6632"/>
      <c r="AS6632"/>
      <c r="AT6632"/>
      <c r="AU6632"/>
      <c r="AV6632"/>
    </row>
    <row r="6633" spans="1:48" ht="12" customHeight="1"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c r="AP6633"/>
      <c r="AQ6633"/>
      <c r="AR6633"/>
      <c r="AS6633"/>
      <c r="AT6633"/>
      <c r="AU6633"/>
      <c r="AV6633"/>
    </row>
    <row r="6634" spans="1:48" ht="12" customHeight="1"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c r="AP6634"/>
      <c r="AQ6634"/>
      <c r="AR6634"/>
      <c r="AS6634"/>
      <c r="AT6634"/>
      <c r="AU6634"/>
      <c r="AV6634"/>
    </row>
    <row r="6635" spans="1:48" ht="12" customHeight="1"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c r="AP6635"/>
      <c r="AQ6635"/>
      <c r="AR6635"/>
      <c r="AS6635"/>
      <c r="AT6635"/>
      <c r="AU6635"/>
      <c r="AV6635"/>
    </row>
    <row r="6636" spans="1:48" ht="12" customHeight="1"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c r="AP6636"/>
      <c r="AQ6636"/>
      <c r="AR6636"/>
      <c r="AS6636"/>
      <c r="AT6636"/>
      <c r="AU6636"/>
      <c r="AV6636"/>
    </row>
    <row r="6637" spans="1:48" ht="12" customHeight="1"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c r="AP6637"/>
      <c r="AQ6637"/>
      <c r="AR6637"/>
      <c r="AS6637"/>
      <c r="AT6637"/>
      <c r="AU6637"/>
      <c r="AV6637"/>
    </row>
    <row r="6638" spans="1:48" ht="12" customHeight="1"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c r="AP6638"/>
      <c r="AQ6638"/>
      <c r="AR6638"/>
      <c r="AS6638"/>
      <c r="AT6638"/>
      <c r="AU6638"/>
      <c r="AV6638"/>
    </row>
    <row r="6639" spans="1:48" ht="12" customHeight="1"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c r="AP6639"/>
      <c r="AQ6639"/>
      <c r="AR6639"/>
      <c r="AS6639"/>
      <c r="AT6639"/>
      <c r="AU6639"/>
      <c r="AV6639"/>
    </row>
    <row r="6640" spans="1:48" ht="12" customHeight="1"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c r="AP6640"/>
      <c r="AQ6640"/>
      <c r="AR6640"/>
      <c r="AS6640"/>
      <c r="AT6640"/>
      <c r="AU6640"/>
      <c r="AV6640"/>
    </row>
    <row r="6641" spans="1:48" ht="12" customHeight="1"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c r="AP6641"/>
      <c r="AQ6641"/>
      <c r="AR6641"/>
      <c r="AS6641"/>
      <c r="AT6641"/>
      <c r="AU6641"/>
      <c r="AV6641"/>
    </row>
    <row r="6642" spans="1:48" ht="12" customHeight="1"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c r="AP6642"/>
      <c r="AQ6642"/>
      <c r="AR6642"/>
      <c r="AS6642"/>
      <c r="AT6642"/>
      <c r="AU6642"/>
      <c r="AV6642"/>
    </row>
    <row r="6643" spans="1:48" ht="12" customHeight="1"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c r="AP6643"/>
      <c r="AQ6643"/>
      <c r="AR6643"/>
      <c r="AS6643"/>
      <c r="AT6643"/>
      <c r="AU6643"/>
      <c r="AV6643"/>
    </row>
    <row r="6644" spans="1:48" ht="12" customHeight="1"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c r="AP6644"/>
      <c r="AQ6644"/>
      <c r="AR6644"/>
      <c r="AS6644"/>
      <c r="AT6644"/>
      <c r="AU6644"/>
      <c r="AV6644"/>
    </row>
    <row r="6645" spans="1:48" ht="12" customHeight="1"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c r="AP6645"/>
      <c r="AQ6645"/>
      <c r="AR6645"/>
      <c r="AS6645"/>
      <c r="AT6645"/>
      <c r="AU6645"/>
      <c r="AV6645"/>
    </row>
    <row r="6646" spans="1:48" ht="12" customHeight="1"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c r="AP6646"/>
      <c r="AQ6646"/>
      <c r="AR6646"/>
      <c r="AS6646"/>
      <c r="AT6646"/>
      <c r="AU6646"/>
      <c r="AV6646"/>
    </row>
    <row r="6647" spans="1:48" ht="12" customHeight="1"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c r="AP6647"/>
      <c r="AQ6647"/>
      <c r="AR6647"/>
      <c r="AS6647"/>
      <c r="AT6647"/>
      <c r="AU6647"/>
      <c r="AV6647"/>
    </row>
    <row r="6648" spans="1:48" ht="12" customHeight="1"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c r="AP6648"/>
      <c r="AQ6648"/>
      <c r="AR6648"/>
      <c r="AS6648"/>
      <c r="AT6648"/>
      <c r="AU6648"/>
      <c r="AV6648"/>
    </row>
    <row r="6649" spans="1:48" ht="12" customHeight="1"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c r="AP6649"/>
      <c r="AQ6649"/>
      <c r="AR6649"/>
      <c r="AS6649"/>
      <c r="AT6649"/>
      <c r="AU6649"/>
      <c r="AV6649"/>
    </row>
    <row r="6650" spans="1:48" ht="12" customHeight="1"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c r="AP6650"/>
      <c r="AQ6650"/>
      <c r="AR6650"/>
      <c r="AS6650"/>
      <c r="AT6650"/>
      <c r="AU6650"/>
      <c r="AV6650"/>
    </row>
    <row r="6651" spans="1:48" ht="12" customHeight="1"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c r="AP6651"/>
      <c r="AQ6651"/>
      <c r="AR6651"/>
      <c r="AS6651"/>
      <c r="AT6651"/>
      <c r="AU6651"/>
      <c r="AV6651"/>
    </row>
    <row r="6652" spans="1:48" ht="12" customHeight="1"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c r="AP6652"/>
      <c r="AQ6652"/>
      <c r="AR6652"/>
      <c r="AS6652"/>
      <c r="AT6652"/>
      <c r="AU6652"/>
      <c r="AV6652"/>
    </row>
    <row r="6653" spans="1:48" ht="12" customHeight="1"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c r="AP6653"/>
      <c r="AQ6653"/>
      <c r="AR6653"/>
      <c r="AS6653"/>
      <c r="AT6653"/>
      <c r="AU6653"/>
      <c r="AV6653"/>
    </row>
    <row r="6654" spans="1:48" ht="12" customHeight="1"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c r="AP6654"/>
      <c r="AQ6654"/>
      <c r="AR6654"/>
      <c r="AS6654"/>
      <c r="AT6654"/>
      <c r="AU6654"/>
      <c r="AV6654"/>
    </row>
    <row r="6655" spans="1:48" ht="12" customHeight="1"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c r="AP6655"/>
      <c r="AQ6655"/>
      <c r="AR6655"/>
      <c r="AS6655"/>
      <c r="AT6655"/>
      <c r="AU6655"/>
      <c r="AV6655"/>
    </row>
    <row r="6656" spans="1:48" ht="12" customHeight="1"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c r="AP6656"/>
      <c r="AQ6656"/>
      <c r="AR6656"/>
      <c r="AS6656"/>
      <c r="AT6656"/>
      <c r="AU6656"/>
      <c r="AV6656"/>
    </row>
    <row r="6657" spans="1:48" ht="12" customHeight="1"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c r="AP6657"/>
      <c r="AQ6657"/>
      <c r="AR6657"/>
      <c r="AS6657"/>
      <c r="AT6657"/>
      <c r="AU6657"/>
      <c r="AV6657"/>
    </row>
    <row r="6658" spans="1:48" ht="12" customHeight="1"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c r="AP6658"/>
      <c r="AQ6658"/>
      <c r="AR6658"/>
      <c r="AS6658"/>
      <c r="AT6658"/>
      <c r="AU6658"/>
      <c r="AV6658"/>
    </row>
    <row r="6659" spans="1:48" ht="12" customHeight="1"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c r="AP6659"/>
      <c r="AQ6659"/>
      <c r="AR6659"/>
      <c r="AS6659"/>
      <c r="AT6659"/>
      <c r="AU6659"/>
      <c r="AV6659"/>
    </row>
    <row r="6660" spans="1:48" ht="12" customHeight="1"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c r="AP6660"/>
      <c r="AQ6660"/>
      <c r="AR6660"/>
      <c r="AS6660"/>
      <c r="AT6660"/>
      <c r="AU6660"/>
      <c r="AV6660"/>
    </row>
    <row r="6661" spans="1:48" ht="12" customHeight="1"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c r="AP6661"/>
      <c r="AQ6661"/>
      <c r="AR6661"/>
      <c r="AS6661"/>
      <c r="AT6661"/>
      <c r="AU6661"/>
      <c r="AV6661"/>
    </row>
    <row r="6662" spans="1:48" ht="12" customHeight="1"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c r="AP6662"/>
      <c r="AQ6662"/>
      <c r="AR6662"/>
      <c r="AS6662"/>
      <c r="AT6662"/>
      <c r="AU6662"/>
      <c r="AV6662"/>
    </row>
    <row r="6663" spans="1:48" ht="12" customHeight="1"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c r="AP6663"/>
      <c r="AQ6663"/>
      <c r="AR6663"/>
      <c r="AS6663"/>
      <c r="AT6663"/>
      <c r="AU6663"/>
      <c r="AV6663"/>
    </row>
    <row r="6664" spans="1:48" ht="12" customHeight="1"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c r="AP6664"/>
      <c r="AQ6664"/>
      <c r="AR6664"/>
      <c r="AS6664"/>
      <c r="AT6664"/>
      <c r="AU6664"/>
      <c r="AV6664"/>
    </row>
    <row r="6665" spans="1:48" ht="12" customHeight="1"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c r="AP6665"/>
      <c r="AQ6665"/>
      <c r="AR6665"/>
      <c r="AS6665"/>
      <c r="AT6665"/>
      <c r="AU6665"/>
      <c r="AV6665"/>
    </row>
    <row r="6666" spans="1:48" ht="12" customHeight="1"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c r="AP6666"/>
      <c r="AQ6666"/>
      <c r="AR6666"/>
      <c r="AS6666"/>
      <c r="AT6666"/>
      <c r="AU6666"/>
      <c r="AV6666"/>
    </row>
    <row r="6667" spans="1:48" ht="12" customHeight="1"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c r="AP6667"/>
      <c r="AQ6667"/>
      <c r="AR6667"/>
      <c r="AS6667"/>
      <c r="AT6667"/>
      <c r="AU6667"/>
      <c r="AV6667"/>
    </row>
    <row r="6668" spans="1:48" ht="12" customHeight="1"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c r="AP6668"/>
      <c r="AQ6668"/>
      <c r="AR6668"/>
      <c r="AS6668"/>
      <c r="AT6668"/>
      <c r="AU6668"/>
      <c r="AV6668"/>
    </row>
    <row r="6669" spans="1:48" ht="12" customHeight="1"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c r="AP6669"/>
      <c r="AQ6669"/>
      <c r="AR6669"/>
      <c r="AS6669"/>
      <c r="AT6669"/>
      <c r="AU6669"/>
      <c r="AV6669"/>
    </row>
    <row r="6670" spans="1:48" ht="12" customHeight="1"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c r="AP6670"/>
      <c r="AQ6670"/>
      <c r="AR6670"/>
      <c r="AS6670"/>
      <c r="AT6670"/>
      <c r="AU6670"/>
      <c r="AV6670"/>
    </row>
    <row r="6671" spans="1:48" ht="12" customHeight="1"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c r="AP6671"/>
      <c r="AQ6671"/>
      <c r="AR6671"/>
      <c r="AS6671"/>
      <c r="AT6671"/>
      <c r="AU6671"/>
      <c r="AV6671"/>
    </row>
    <row r="6672" spans="1:48" ht="12" customHeight="1"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c r="AP6672"/>
      <c r="AQ6672"/>
      <c r="AR6672"/>
      <c r="AS6672"/>
      <c r="AT6672"/>
      <c r="AU6672"/>
      <c r="AV6672"/>
    </row>
    <row r="6673" spans="1:48" ht="12" customHeight="1"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c r="AP6673"/>
      <c r="AQ6673"/>
      <c r="AR6673"/>
      <c r="AS6673"/>
      <c r="AT6673"/>
      <c r="AU6673"/>
      <c r="AV6673"/>
    </row>
    <row r="6674" spans="1:48" ht="12" customHeight="1"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c r="AP6674"/>
      <c r="AQ6674"/>
      <c r="AR6674"/>
      <c r="AS6674"/>
      <c r="AT6674"/>
      <c r="AU6674"/>
      <c r="AV6674"/>
    </row>
    <row r="6675" spans="1:48" ht="12" customHeight="1"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c r="AP6675"/>
      <c r="AQ6675"/>
      <c r="AR6675"/>
      <c r="AS6675"/>
      <c r="AT6675"/>
      <c r="AU6675"/>
      <c r="AV6675"/>
    </row>
    <row r="6676" spans="1:48" ht="12" customHeight="1"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c r="AP6676"/>
      <c r="AQ6676"/>
      <c r="AR6676"/>
      <c r="AS6676"/>
      <c r="AT6676"/>
      <c r="AU6676"/>
      <c r="AV6676"/>
    </row>
    <row r="6677" spans="1:48" ht="12" customHeight="1"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c r="AP6677"/>
      <c r="AQ6677"/>
      <c r="AR6677"/>
      <c r="AS6677"/>
      <c r="AT6677"/>
      <c r="AU6677"/>
      <c r="AV6677"/>
    </row>
    <row r="6678" spans="1:48" ht="12" customHeight="1"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c r="AP6678"/>
      <c r="AQ6678"/>
      <c r="AR6678"/>
      <c r="AS6678"/>
      <c r="AT6678"/>
      <c r="AU6678"/>
      <c r="AV6678"/>
    </row>
    <row r="6679" spans="1:48" ht="12" customHeight="1"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c r="AP6679"/>
      <c r="AQ6679"/>
      <c r="AR6679"/>
      <c r="AS6679"/>
      <c r="AT6679"/>
      <c r="AU6679"/>
      <c r="AV6679"/>
    </row>
    <row r="6680" spans="1:48" ht="12" customHeight="1"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c r="AP6680"/>
      <c r="AQ6680"/>
      <c r="AR6680"/>
      <c r="AS6680"/>
      <c r="AT6680"/>
      <c r="AU6680"/>
      <c r="AV6680"/>
    </row>
    <row r="6681" spans="1:48" ht="12" customHeight="1"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c r="AP6681"/>
      <c r="AQ6681"/>
      <c r="AR6681"/>
      <c r="AS6681"/>
      <c r="AT6681"/>
      <c r="AU6681"/>
      <c r="AV6681"/>
    </row>
    <row r="6682" spans="1:48" ht="12" customHeight="1"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c r="AP6682"/>
      <c r="AQ6682"/>
      <c r="AR6682"/>
      <c r="AS6682"/>
      <c r="AT6682"/>
      <c r="AU6682"/>
      <c r="AV6682"/>
    </row>
    <row r="6683" spans="1:48" ht="12" customHeight="1"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c r="AP6683"/>
      <c r="AQ6683"/>
      <c r="AR6683"/>
      <c r="AS6683"/>
      <c r="AT6683"/>
      <c r="AU6683"/>
      <c r="AV6683"/>
    </row>
    <row r="6684" spans="1:48" ht="12" customHeight="1"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c r="AP6684"/>
      <c r="AQ6684"/>
      <c r="AR6684"/>
      <c r="AS6684"/>
      <c r="AT6684"/>
      <c r="AU6684"/>
      <c r="AV6684"/>
    </row>
    <row r="6685" spans="1:48" ht="12" customHeight="1"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c r="AP6685"/>
      <c r="AQ6685"/>
      <c r="AR6685"/>
      <c r="AS6685"/>
      <c r="AT6685"/>
      <c r="AU6685"/>
      <c r="AV6685"/>
    </row>
    <row r="6686" spans="1:48" ht="12" customHeight="1"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c r="AP6686"/>
      <c r="AQ6686"/>
      <c r="AR6686"/>
      <c r="AS6686"/>
      <c r="AT6686"/>
      <c r="AU6686"/>
      <c r="AV6686"/>
    </row>
    <row r="6687" spans="1:48" ht="12" customHeight="1"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c r="AP6687"/>
      <c r="AQ6687"/>
      <c r="AR6687"/>
      <c r="AS6687"/>
      <c r="AT6687"/>
      <c r="AU6687"/>
      <c r="AV6687"/>
    </row>
    <row r="6688" spans="1:48" ht="12" customHeight="1"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c r="AP6688"/>
      <c r="AQ6688"/>
      <c r="AR6688"/>
      <c r="AS6688"/>
      <c r="AT6688"/>
      <c r="AU6688"/>
      <c r="AV6688"/>
    </row>
    <row r="6689" spans="1:48" ht="12" customHeight="1"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c r="AP6689"/>
      <c r="AQ6689"/>
      <c r="AR6689"/>
      <c r="AS6689"/>
      <c r="AT6689"/>
      <c r="AU6689"/>
      <c r="AV6689"/>
    </row>
    <row r="6690" spans="1:48" ht="12" customHeight="1"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c r="AP6690"/>
      <c r="AQ6690"/>
      <c r="AR6690"/>
      <c r="AS6690"/>
      <c r="AT6690"/>
      <c r="AU6690"/>
      <c r="AV6690"/>
    </row>
    <row r="6691" spans="1:48" ht="12" customHeight="1"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c r="AP6691"/>
      <c r="AQ6691"/>
      <c r="AR6691"/>
      <c r="AS6691"/>
      <c r="AT6691"/>
      <c r="AU6691"/>
      <c r="AV6691"/>
    </row>
    <row r="6692" spans="1:48" ht="12" customHeight="1"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c r="AP6692"/>
      <c r="AQ6692"/>
      <c r="AR6692"/>
      <c r="AS6692"/>
      <c r="AT6692"/>
      <c r="AU6692"/>
      <c r="AV6692"/>
    </row>
    <row r="6693" spans="1:48" ht="12" customHeight="1"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c r="AP6693"/>
      <c r="AQ6693"/>
      <c r="AR6693"/>
      <c r="AS6693"/>
      <c r="AT6693"/>
      <c r="AU6693"/>
      <c r="AV6693"/>
    </row>
    <row r="6694" spans="1:48" ht="12" customHeight="1"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c r="AP6694"/>
      <c r="AQ6694"/>
      <c r="AR6694"/>
      <c r="AS6694"/>
      <c r="AT6694"/>
      <c r="AU6694"/>
      <c r="AV6694"/>
    </row>
    <row r="6695" spans="1:48" ht="12" customHeight="1"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c r="AP6695"/>
      <c r="AQ6695"/>
      <c r="AR6695"/>
      <c r="AS6695"/>
      <c r="AT6695"/>
      <c r="AU6695"/>
      <c r="AV6695"/>
    </row>
    <row r="6696" spans="1:48" ht="12" customHeight="1"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c r="AP6696"/>
      <c r="AQ6696"/>
      <c r="AR6696"/>
      <c r="AS6696"/>
      <c r="AT6696"/>
      <c r="AU6696"/>
      <c r="AV6696"/>
    </row>
    <row r="6697" spans="1:48" ht="12" customHeight="1"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c r="AP6697"/>
      <c r="AQ6697"/>
      <c r="AR6697"/>
      <c r="AS6697"/>
      <c r="AT6697"/>
      <c r="AU6697"/>
      <c r="AV6697"/>
    </row>
    <row r="6698" spans="1:48" ht="12" customHeight="1"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c r="AP6698"/>
      <c r="AQ6698"/>
      <c r="AR6698"/>
      <c r="AS6698"/>
      <c r="AT6698"/>
      <c r="AU6698"/>
      <c r="AV6698"/>
    </row>
    <row r="6699" spans="1:48" ht="12" customHeight="1"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c r="AP6699"/>
      <c r="AQ6699"/>
      <c r="AR6699"/>
      <c r="AS6699"/>
      <c r="AT6699"/>
      <c r="AU6699"/>
      <c r="AV6699"/>
    </row>
    <row r="6700" spans="1:48" ht="12" customHeight="1"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c r="AP6700"/>
      <c r="AQ6700"/>
      <c r="AR6700"/>
      <c r="AS6700"/>
      <c r="AT6700"/>
      <c r="AU6700"/>
      <c r="AV6700"/>
    </row>
    <row r="6701" spans="1:48" ht="12" customHeight="1"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c r="AP6701"/>
      <c r="AQ6701"/>
      <c r="AR6701"/>
      <c r="AS6701"/>
      <c r="AT6701"/>
      <c r="AU6701"/>
      <c r="AV6701"/>
    </row>
    <row r="6702" spans="1:48" ht="12" customHeight="1"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c r="AP6702"/>
      <c r="AQ6702"/>
      <c r="AR6702"/>
      <c r="AS6702"/>
      <c r="AT6702"/>
      <c r="AU6702"/>
      <c r="AV6702"/>
    </row>
    <row r="6703" spans="1:48" ht="12" customHeight="1"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c r="AP6703"/>
      <c r="AQ6703"/>
      <c r="AR6703"/>
      <c r="AS6703"/>
      <c r="AT6703"/>
      <c r="AU6703"/>
      <c r="AV6703"/>
    </row>
    <row r="6704" spans="1:48" ht="12" customHeight="1"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c r="AP6704"/>
      <c r="AQ6704"/>
      <c r="AR6704"/>
      <c r="AS6704"/>
      <c r="AT6704"/>
      <c r="AU6704"/>
      <c r="AV6704"/>
    </row>
    <row r="6705" spans="1:48" ht="12" customHeight="1"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c r="AP6705"/>
      <c r="AQ6705"/>
      <c r="AR6705"/>
      <c r="AS6705"/>
      <c r="AT6705"/>
      <c r="AU6705"/>
      <c r="AV6705"/>
    </row>
    <row r="6706" spans="1:48" ht="12" customHeight="1"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c r="AP6706"/>
      <c r="AQ6706"/>
      <c r="AR6706"/>
      <c r="AS6706"/>
      <c r="AT6706"/>
      <c r="AU6706"/>
      <c r="AV6706"/>
    </row>
    <row r="6707" spans="1:48" ht="12" customHeight="1"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c r="AP6707"/>
      <c r="AQ6707"/>
      <c r="AR6707"/>
      <c r="AS6707"/>
      <c r="AT6707"/>
      <c r="AU6707"/>
      <c r="AV6707"/>
    </row>
    <row r="6708" spans="1:48" ht="12" customHeight="1"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c r="AP6708"/>
      <c r="AQ6708"/>
      <c r="AR6708"/>
      <c r="AS6708"/>
      <c r="AT6708"/>
      <c r="AU6708"/>
      <c r="AV6708"/>
    </row>
    <row r="6709" spans="1:48" ht="12" customHeight="1"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c r="AP6709"/>
      <c r="AQ6709"/>
      <c r="AR6709"/>
      <c r="AS6709"/>
      <c r="AT6709"/>
      <c r="AU6709"/>
      <c r="AV6709"/>
    </row>
    <row r="6710" spans="1:48" ht="12" customHeight="1"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c r="AP6710"/>
      <c r="AQ6710"/>
      <c r="AR6710"/>
      <c r="AS6710"/>
      <c r="AT6710"/>
      <c r="AU6710"/>
      <c r="AV6710"/>
    </row>
    <row r="6711" spans="1:48" ht="12" customHeight="1"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c r="AP6711"/>
      <c r="AQ6711"/>
      <c r="AR6711"/>
      <c r="AS6711"/>
      <c r="AT6711"/>
      <c r="AU6711"/>
      <c r="AV6711"/>
    </row>
    <row r="6712" spans="1:48" ht="12" customHeight="1"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c r="AP6712"/>
      <c r="AQ6712"/>
      <c r="AR6712"/>
      <c r="AS6712"/>
      <c r="AT6712"/>
      <c r="AU6712"/>
      <c r="AV6712"/>
    </row>
    <row r="6713" spans="1:48" ht="12" customHeight="1"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c r="AP6713"/>
      <c r="AQ6713"/>
      <c r="AR6713"/>
      <c r="AS6713"/>
      <c r="AT6713"/>
      <c r="AU6713"/>
      <c r="AV6713"/>
    </row>
    <row r="6714" spans="1:48" ht="12" customHeight="1"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c r="AP6714"/>
      <c r="AQ6714"/>
      <c r="AR6714"/>
      <c r="AS6714"/>
      <c r="AT6714"/>
      <c r="AU6714"/>
      <c r="AV6714"/>
    </row>
    <row r="6715" spans="1:48" ht="12" customHeight="1"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c r="AP6715"/>
      <c r="AQ6715"/>
      <c r="AR6715"/>
      <c r="AS6715"/>
      <c r="AT6715"/>
      <c r="AU6715"/>
      <c r="AV6715"/>
    </row>
    <row r="6716" spans="1:48" ht="12" customHeight="1"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c r="AP6716"/>
      <c r="AQ6716"/>
      <c r="AR6716"/>
      <c r="AS6716"/>
      <c r="AT6716"/>
      <c r="AU6716"/>
      <c r="AV6716"/>
    </row>
    <row r="6717" spans="1:48" ht="12" customHeight="1"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c r="AP6717"/>
      <c r="AQ6717"/>
      <c r="AR6717"/>
      <c r="AS6717"/>
      <c r="AT6717"/>
      <c r="AU6717"/>
      <c r="AV6717"/>
    </row>
    <row r="6718" spans="1:48" ht="12" customHeight="1"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c r="AP6718"/>
      <c r="AQ6718"/>
      <c r="AR6718"/>
      <c r="AS6718"/>
      <c r="AT6718"/>
      <c r="AU6718"/>
      <c r="AV6718"/>
    </row>
    <row r="6719" spans="1:48" ht="12" customHeight="1"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c r="AP6719"/>
      <c r="AQ6719"/>
      <c r="AR6719"/>
      <c r="AS6719"/>
      <c r="AT6719"/>
      <c r="AU6719"/>
      <c r="AV6719"/>
    </row>
    <row r="6720" spans="1:48" ht="12" customHeight="1"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c r="AP6720"/>
      <c r="AQ6720"/>
      <c r="AR6720"/>
      <c r="AS6720"/>
      <c r="AT6720"/>
      <c r="AU6720"/>
      <c r="AV6720"/>
    </row>
    <row r="6721" spans="1:48" ht="12" customHeight="1"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c r="AP6721"/>
      <c r="AQ6721"/>
      <c r="AR6721"/>
      <c r="AS6721"/>
      <c r="AT6721"/>
      <c r="AU6721"/>
      <c r="AV6721"/>
    </row>
    <row r="6722" spans="1:48" ht="12" customHeight="1"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c r="AP6722"/>
      <c r="AQ6722"/>
      <c r="AR6722"/>
      <c r="AS6722"/>
      <c r="AT6722"/>
      <c r="AU6722"/>
      <c r="AV6722"/>
    </row>
    <row r="6723" spans="1:48" ht="12" customHeight="1"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c r="AP6723"/>
      <c r="AQ6723"/>
      <c r="AR6723"/>
      <c r="AS6723"/>
      <c r="AT6723"/>
      <c r="AU6723"/>
      <c r="AV6723"/>
    </row>
    <row r="6724" spans="1:48" ht="12" customHeight="1"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c r="AP6724"/>
      <c r="AQ6724"/>
      <c r="AR6724"/>
      <c r="AS6724"/>
      <c r="AT6724"/>
      <c r="AU6724"/>
      <c r="AV6724"/>
    </row>
    <row r="6725" spans="1:48" ht="12" customHeight="1"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c r="AP6725"/>
      <c r="AQ6725"/>
      <c r="AR6725"/>
      <c r="AS6725"/>
      <c r="AT6725"/>
      <c r="AU6725"/>
      <c r="AV6725"/>
    </row>
    <row r="6726" spans="1:48" ht="12" customHeight="1"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c r="AP6726"/>
      <c r="AQ6726"/>
      <c r="AR6726"/>
      <c r="AS6726"/>
      <c r="AT6726"/>
      <c r="AU6726"/>
      <c r="AV6726"/>
    </row>
    <row r="6727" spans="1:48" ht="12" customHeight="1"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c r="AP6727"/>
      <c r="AQ6727"/>
      <c r="AR6727"/>
      <c r="AS6727"/>
      <c r="AT6727"/>
      <c r="AU6727"/>
      <c r="AV6727"/>
    </row>
    <row r="6728" spans="1:48" ht="12" customHeight="1"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c r="AP6728"/>
      <c r="AQ6728"/>
      <c r="AR6728"/>
      <c r="AS6728"/>
      <c r="AT6728"/>
      <c r="AU6728"/>
      <c r="AV6728"/>
    </row>
    <row r="6729" spans="1:48" ht="12" customHeight="1"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c r="AP6729"/>
      <c r="AQ6729"/>
      <c r="AR6729"/>
      <c r="AS6729"/>
      <c r="AT6729"/>
      <c r="AU6729"/>
      <c r="AV6729"/>
    </row>
    <row r="6730" spans="1:48" ht="12" customHeight="1"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c r="AP6730"/>
      <c r="AQ6730"/>
      <c r="AR6730"/>
      <c r="AS6730"/>
      <c r="AT6730"/>
      <c r="AU6730"/>
      <c r="AV6730"/>
    </row>
    <row r="6731" spans="1:48" ht="12" customHeight="1"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c r="AP6731"/>
      <c r="AQ6731"/>
      <c r="AR6731"/>
      <c r="AS6731"/>
      <c r="AT6731"/>
      <c r="AU6731"/>
      <c r="AV6731"/>
    </row>
    <row r="6732" spans="1:48" ht="12" customHeight="1"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c r="AP6732"/>
      <c r="AQ6732"/>
      <c r="AR6732"/>
      <c r="AS6732"/>
      <c r="AT6732"/>
      <c r="AU6732"/>
      <c r="AV6732"/>
    </row>
    <row r="6733" spans="1:48" ht="12" customHeight="1"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c r="AP6733"/>
      <c r="AQ6733"/>
      <c r="AR6733"/>
      <c r="AS6733"/>
      <c r="AT6733"/>
      <c r="AU6733"/>
      <c r="AV6733"/>
    </row>
    <row r="6734" spans="1:48" ht="12" customHeight="1"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c r="AP6734"/>
      <c r="AQ6734"/>
      <c r="AR6734"/>
      <c r="AS6734"/>
      <c r="AT6734"/>
      <c r="AU6734"/>
      <c r="AV6734"/>
    </row>
    <row r="6735" spans="1:48" ht="12" customHeight="1"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c r="AP6735"/>
      <c r="AQ6735"/>
      <c r="AR6735"/>
      <c r="AS6735"/>
      <c r="AT6735"/>
      <c r="AU6735"/>
      <c r="AV6735"/>
    </row>
    <row r="6736" spans="1:48" ht="12" customHeight="1"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c r="AP6736"/>
      <c r="AQ6736"/>
      <c r="AR6736"/>
      <c r="AS6736"/>
      <c r="AT6736"/>
      <c r="AU6736"/>
      <c r="AV6736"/>
    </row>
    <row r="6737" spans="1:48" ht="12" customHeight="1"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c r="AP6737"/>
      <c r="AQ6737"/>
      <c r="AR6737"/>
      <c r="AS6737"/>
      <c r="AT6737"/>
      <c r="AU6737"/>
      <c r="AV6737"/>
    </row>
    <row r="6738" spans="1:48" ht="12" customHeight="1"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c r="AP6738"/>
      <c r="AQ6738"/>
      <c r="AR6738"/>
      <c r="AS6738"/>
      <c r="AT6738"/>
      <c r="AU6738"/>
      <c r="AV6738"/>
    </row>
    <row r="6739" spans="1:48" ht="12" customHeight="1"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c r="AP6739"/>
      <c r="AQ6739"/>
      <c r="AR6739"/>
      <c r="AS6739"/>
      <c r="AT6739"/>
      <c r="AU6739"/>
      <c r="AV6739"/>
    </row>
    <row r="6740" spans="1:48" ht="12" customHeight="1"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c r="AP6740"/>
      <c r="AQ6740"/>
      <c r="AR6740"/>
      <c r="AS6740"/>
      <c r="AT6740"/>
      <c r="AU6740"/>
      <c r="AV6740"/>
    </row>
    <row r="6741" spans="1:48" ht="12" customHeight="1"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c r="AP6741"/>
      <c r="AQ6741"/>
      <c r="AR6741"/>
      <c r="AS6741"/>
      <c r="AT6741"/>
      <c r="AU6741"/>
      <c r="AV6741"/>
    </row>
    <row r="6742" spans="1:48" ht="12" customHeight="1"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c r="AP6742"/>
      <c r="AQ6742"/>
      <c r="AR6742"/>
      <c r="AS6742"/>
      <c r="AT6742"/>
      <c r="AU6742"/>
      <c r="AV6742"/>
    </row>
    <row r="6743" spans="1:48" ht="12" customHeight="1"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c r="AP6743"/>
      <c r="AQ6743"/>
      <c r="AR6743"/>
      <c r="AS6743"/>
      <c r="AT6743"/>
      <c r="AU6743"/>
      <c r="AV6743"/>
    </row>
    <row r="6744" spans="1:48" ht="12" customHeight="1"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c r="AP6744"/>
      <c r="AQ6744"/>
      <c r="AR6744"/>
      <c r="AS6744"/>
      <c r="AT6744"/>
      <c r="AU6744"/>
      <c r="AV6744"/>
    </row>
    <row r="6745" spans="1:48" ht="12" customHeight="1"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c r="AP6745"/>
      <c r="AQ6745"/>
      <c r="AR6745"/>
      <c r="AS6745"/>
      <c r="AT6745"/>
      <c r="AU6745"/>
      <c r="AV6745"/>
    </row>
    <row r="6746" spans="1:48" ht="12" customHeight="1"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c r="AP6746"/>
      <c r="AQ6746"/>
      <c r="AR6746"/>
      <c r="AS6746"/>
      <c r="AT6746"/>
      <c r="AU6746"/>
      <c r="AV6746"/>
    </row>
    <row r="6747" spans="1:48" ht="12" customHeight="1"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c r="AP6747"/>
      <c r="AQ6747"/>
      <c r="AR6747"/>
      <c r="AS6747"/>
      <c r="AT6747"/>
      <c r="AU6747"/>
      <c r="AV6747"/>
    </row>
    <row r="6748" spans="1:48" ht="12" customHeight="1"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c r="AP6748"/>
      <c r="AQ6748"/>
      <c r="AR6748"/>
      <c r="AS6748"/>
      <c r="AT6748"/>
      <c r="AU6748"/>
      <c r="AV6748"/>
    </row>
    <row r="6749" spans="1:48" ht="12" customHeight="1"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c r="AP6749"/>
      <c r="AQ6749"/>
      <c r="AR6749"/>
      <c r="AS6749"/>
      <c r="AT6749"/>
      <c r="AU6749"/>
      <c r="AV6749"/>
    </row>
    <row r="6750" spans="1:48" ht="12" customHeight="1"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c r="AP6750"/>
      <c r="AQ6750"/>
      <c r="AR6750"/>
      <c r="AS6750"/>
      <c r="AT6750"/>
      <c r="AU6750"/>
      <c r="AV6750"/>
    </row>
    <row r="6751" spans="1:48" ht="12" customHeight="1"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c r="AP6751"/>
      <c r="AQ6751"/>
      <c r="AR6751"/>
      <c r="AS6751"/>
      <c r="AT6751"/>
      <c r="AU6751"/>
      <c r="AV6751"/>
    </row>
    <row r="6752" spans="1:48" ht="12" customHeight="1"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c r="AP6752"/>
      <c r="AQ6752"/>
      <c r="AR6752"/>
      <c r="AS6752"/>
      <c r="AT6752"/>
      <c r="AU6752"/>
      <c r="AV6752"/>
    </row>
    <row r="6753" spans="1:48" ht="12" customHeight="1"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c r="AP6753"/>
      <c r="AQ6753"/>
      <c r="AR6753"/>
      <c r="AS6753"/>
      <c r="AT6753"/>
      <c r="AU6753"/>
      <c r="AV6753"/>
    </row>
    <row r="6754" spans="1:48" ht="12" customHeight="1"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c r="AP6754"/>
      <c r="AQ6754"/>
      <c r="AR6754"/>
      <c r="AS6754"/>
      <c r="AT6754"/>
      <c r="AU6754"/>
      <c r="AV6754"/>
    </row>
    <row r="6755" spans="1:48" ht="12" customHeight="1"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c r="AP6755"/>
      <c r="AQ6755"/>
      <c r="AR6755"/>
      <c r="AS6755"/>
      <c r="AT6755"/>
      <c r="AU6755"/>
      <c r="AV6755"/>
    </row>
    <row r="6756" spans="1:48" ht="12" customHeight="1"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c r="AP6756"/>
      <c r="AQ6756"/>
      <c r="AR6756"/>
      <c r="AS6756"/>
      <c r="AT6756"/>
      <c r="AU6756"/>
      <c r="AV6756"/>
    </row>
    <row r="6757" spans="1:48" ht="12" customHeight="1"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c r="AP6757"/>
      <c r="AQ6757"/>
      <c r="AR6757"/>
      <c r="AS6757"/>
      <c r="AT6757"/>
      <c r="AU6757"/>
      <c r="AV6757"/>
    </row>
    <row r="6758" spans="1:48" ht="12" customHeight="1"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c r="AP6758"/>
      <c r="AQ6758"/>
      <c r="AR6758"/>
      <c r="AS6758"/>
      <c r="AT6758"/>
      <c r="AU6758"/>
      <c r="AV6758"/>
    </row>
    <row r="6759" spans="1:48" ht="12" customHeight="1"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c r="AP6759"/>
      <c r="AQ6759"/>
      <c r="AR6759"/>
      <c r="AS6759"/>
      <c r="AT6759"/>
      <c r="AU6759"/>
      <c r="AV6759"/>
    </row>
    <row r="6760" spans="1:48" ht="12" customHeight="1"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c r="AP6760"/>
      <c r="AQ6760"/>
      <c r="AR6760"/>
      <c r="AS6760"/>
      <c r="AT6760"/>
      <c r="AU6760"/>
      <c r="AV6760"/>
    </row>
    <row r="6761" spans="1:48" ht="12" customHeight="1"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c r="AP6761"/>
      <c r="AQ6761"/>
      <c r="AR6761"/>
      <c r="AS6761"/>
      <c r="AT6761"/>
      <c r="AU6761"/>
      <c r="AV6761"/>
    </row>
    <row r="6762" spans="1:48" ht="12" customHeight="1"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c r="AP6762"/>
      <c r="AQ6762"/>
      <c r="AR6762"/>
      <c r="AS6762"/>
      <c r="AT6762"/>
      <c r="AU6762"/>
      <c r="AV6762"/>
    </row>
    <row r="6763" spans="1:48" ht="12" customHeight="1"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c r="AP6763"/>
      <c r="AQ6763"/>
      <c r="AR6763"/>
      <c r="AS6763"/>
      <c r="AT6763"/>
      <c r="AU6763"/>
      <c r="AV6763"/>
    </row>
    <row r="6764" spans="1:48" ht="12" customHeight="1"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c r="AP6764"/>
      <c r="AQ6764"/>
      <c r="AR6764"/>
      <c r="AS6764"/>
      <c r="AT6764"/>
      <c r="AU6764"/>
      <c r="AV6764"/>
    </row>
    <row r="6765" spans="1:48" ht="12" customHeight="1"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c r="AP6765"/>
      <c r="AQ6765"/>
      <c r="AR6765"/>
      <c r="AS6765"/>
      <c r="AT6765"/>
      <c r="AU6765"/>
      <c r="AV6765"/>
    </row>
    <row r="6766" spans="1:48" ht="12" customHeight="1"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c r="AP6766"/>
      <c r="AQ6766"/>
      <c r="AR6766"/>
      <c r="AS6766"/>
      <c r="AT6766"/>
      <c r="AU6766"/>
      <c r="AV6766"/>
    </row>
    <row r="6767" spans="1:48" ht="12" customHeight="1"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c r="AP6767"/>
      <c r="AQ6767"/>
      <c r="AR6767"/>
      <c r="AS6767"/>
      <c r="AT6767"/>
      <c r="AU6767"/>
      <c r="AV6767"/>
    </row>
    <row r="6768" spans="1:48" ht="12" customHeight="1"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c r="AP6768"/>
      <c r="AQ6768"/>
      <c r="AR6768"/>
      <c r="AS6768"/>
      <c r="AT6768"/>
      <c r="AU6768"/>
      <c r="AV6768"/>
    </row>
    <row r="6769" spans="1:48" ht="12" customHeight="1"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c r="AP6769"/>
      <c r="AQ6769"/>
      <c r="AR6769"/>
      <c r="AS6769"/>
      <c r="AT6769"/>
      <c r="AU6769"/>
      <c r="AV6769"/>
    </row>
    <row r="6770" spans="1:48" ht="12" customHeight="1"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c r="AP6770"/>
      <c r="AQ6770"/>
      <c r="AR6770"/>
      <c r="AS6770"/>
      <c r="AT6770"/>
      <c r="AU6770"/>
      <c r="AV6770"/>
    </row>
    <row r="6771" spans="1:48" ht="12" customHeight="1"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c r="AP6771"/>
      <c r="AQ6771"/>
      <c r="AR6771"/>
      <c r="AS6771"/>
      <c r="AT6771"/>
      <c r="AU6771"/>
      <c r="AV6771"/>
    </row>
    <row r="6772" spans="1:48" ht="12" customHeight="1"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c r="AP6772"/>
      <c r="AQ6772"/>
      <c r="AR6772"/>
      <c r="AS6772"/>
      <c r="AT6772"/>
      <c r="AU6772"/>
      <c r="AV6772"/>
    </row>
    <row r="6773" spans="1:48" ht="12" customHeight="1"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c r="AP6773"/>
      <c r="AQ6773"/>
      <c r="AR6773"/>
      <c r="AS6773"/>
      <c r="AT6773"/>
      <c r="AU6773"/>
      <c r="AV6773"/>
    </row>
    <row r="6774" spans="1:48" ht="12" customHeight="1"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c r="AP6774"/>
      <c r="AQ6774"/>
      <c r="AR6774"/>
      <c r="AS6774"/>
      <c r="AT6774"/>
      <c r="AU6774"/>
      <c r="AV6774"/>
    </row>
    <row r="6775" spans="1:48" ht="12" customHeight="1"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c r="AP6775"/>
      <c r="AQ6775"/>
      <c r="AR6775"/>
      <c r="AS6775"/>
      <c r="AT6775"/>
      <c r="AU6775"/>
      <c r="AV6775"/>
    </row>
    <row r="6776" spans="1:48" ht="12" customHeight="1"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c r="AP6776"/>
      <c r="AQ6776"/>
      <c r="AR6776"/>
      <c r="AS6776"/>
      <c r="AT6776"/>
      <c r="AU6776"/>
      <c r="AV6776"/>
    </row>
    <row r="6777" spans="1:48" ht="12" customHeight="1"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c r="AP6777"/>
      <c r="AQ6777"/>
      <c r="AR6777"/>
      <c r="AS6777"/>
      <c r="AT6777"/>
      <c r="AU6777"/>
      <c r="AV6777"/>
    </row>
    <row r="6778" spans="1:48" ht="12" customHeight="1"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c r="AP6778"/>
      <c r="AQ6778"/>
      <c r="AR6778"/>
      <c r="AS6778"/>
      <c r="AT6778"/>
      <c r="AU6778"/>
      <c r="AV6778"/>
    </row>
    <row r="6779" spans="1:48" ht="12" customHeight="1"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c r="AP6779"/>
      <c r="AQ6779"/>
      <c r="AR6779"/>
      <c r="AS6779"/>
      <c r="AT6779"/>
      <c r="AU6779"/>
      <c r="AV6779"/>
    </row>
    <row r="6780" spans="1:48" ht="12" customHeight="1"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c r="AP6780"/>
      <c r="AQ6780"/>
      <c r="AR6780"/>
      <c r="AS6780"/>
      <c r="AT6780"/>
      <c r="AU6780"/>
      <c r="AV6780"/>
    </row>
    <row r="6781" spans="1:48" ht="12" customHeight="1"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c r="AP6781"/>
      <c r="AQ6781"/>
      <c r="AR6781"/>
      <c r="AS6781"/>
      <c r="AT6781"/>
      <c r="AU6781"/>
      <c r="AV6781"/>
    </row>
    <row r="6782" spans="1:48" ht="12" customHeight="1"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c r="AP6782"/>
      <c r="AQ6782"/>
      <c r="AR6782"/>
      <c r="AS6782"/>
      <c r="AT6782"/>
      <c r="AU6782"/>
      <c r="AV6782"/>
    </row>
    <row r="6783" spans="1:48" ht="12" customHeight="1"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c r="AP6783"/>
      <c r="AQ6783"/>
      <c r="AR6783"/>
      <c r="AS6783"/>
      <c r="AT6783"/>
      <c r="AU6783"/>
      <c r="AV6783"/>
    </row>
    <row r="6784" spans="1:48" ht="12" customHeight="1"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c r="AP6784"/>
      <c r="AQ6784"/>
      <c r="AR6784"/>
      <c r="AS6784"/>
      <c r="AT6784"/>
      <c r="AU6784"/>
      <c r="AV6784"/>
    </row>
    <row r="6785" spans="1:48" ht="12" customHeight="1"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c r="AP6785"/>
      <c r="AQ6785"/>
      <c r="AR6785"/>
      <c r="AS6785"/>
      <c r="AT6785"/>
      <c r="AU6785"/>
      <c r="AV6785"/>
    </row>
    <row r="6786" spans="1:48" ht="12" customHeight="1"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c r="AP6786"/>
      <c r="AQ6786"/>
      <c r="AR6786"/>
      <c r="AS6786"/>
      <c r="AT6786"/>
      <c r="AU6786"/>
      <c r="AV6786"/>
    </row>
    <row r="6787" spans="1:48" ht="12" customHeight="1"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c r="AP6787"/>
      <c r="AQ6787"/>
      <c r="AR6787"/>
      <c r="AS6787"/>
      <c r="AT6787"/>
      <c r="AU6787"/>
      <c r="AV6787"/>
    </row>
    <row r="6788" spans="1:48" ht="12" customHeight="1"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c r="AP6788"/>
      <c r="AQ6788"/>
      <c r="AR6788"/>
      <c r="AS6788"/>
      <c r="AT6788"/>
      <c r="AU6788"/>
      <c r="AV6788"/>
    </row>
    <row r="6789" spans="1:48" ht="12" customHeight="1"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c r="AP6789"/>
      <c r="AQ6789"/>
      <c r="AR6789"/>
      <c r="AS6789"/>
      <c r="AT6789"/>
      <c r="AU6789"/>
      <c r="AV6789"/>
    </row>
    <row r="6790" spans="1:48" ht="12" customHeight="1"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c r="AP6790"/>
      <c r="AQ6790"/>
      <c r="AR6790"/>
      <c r="AS6790"/>
      <c r="AT6790"/>
      <c r="AU6790"/>
      <c r="AV6790"/>
    </row>
    <row r="6791" spans="1:48" ht="12" customHeight="1"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c r="AP6791"/>
      <c r="AQ6791"/>
      <c r="AR6791"/>
      <c r="AS6791"/>
      <c r="AT6791"/>
      <c r="AU6791"/>
      <c r="AV6791"/>
    </row>
    <row r="6792" spans="1:48" ht="12" customHeight="1"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c r="AP6792"/>
      <c r="AQ6792"/>
      <c r="AR6792"/>
      <c r="AS6792"/>
      <c r="AT6792"/>
      <c r="AU6792"/>
      <c r="AV6792"/>
    </row>
    <row r="6793" spans="1:48" ht="12" customHeight="1"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c r="AP6793"/>
      <c r="AQ6793"/>
      <c r="AR6793"/>
      <c r="AS6793"/>
      <c r="AT6793"/>
      <c r="AU6793"/>
      <c r="AV6793"/>
    </row>
    <row r="6794" spans="1:48" ht="12" customHeight="1"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c r="AP6794"/>
      <c r="AQ6794"/>
      <c r="AR6794"/>
      <c r="AS6794"/>
      <c r="AT6794"/>
      <c r="AU6794"/>
      <c r="AV6794"/>
    </row>
    <row r="6795" spans="1:48" ht="12" customHeight="1"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c r="AP6795"/>
      <c r="AQ6795"/>
      <c r="AR6795"/>
      <c r="AS6795"/>
      <c r="AT6795"/>
      <c r="AU6795"/>
      <c r="AV6795"/>
    </row>
    <row r="6796" spans="1:48" ht="12" customHeight="1"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c r="AP6796"/>
      <c r="AQ6796"/>
      <c r="AR6796"/>
      <c r="AS6796"/>
      <c r="AT6796"/>
      <c r="AU6796"/>
      <c r="AV6796"/>
    </row>
    <row r="6797" spans="1:48" ht="12" customHeight="1"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c r="AP6797"/>
      <c r="AQ6797"/>
      <c r="AR6797"/>
      <c r="AS6797"/>
      <c r="AT6797"/>
      <c r="AU6797"/>
      <c r="AV6797"/>
    </row>
    <row r="6798" spans="1:48" ht="12" customHeight="1"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c r="AP6798"/>
      <c r="AQ6798"/>
      <c r="AR6798"/>
      <c r="AS6798"/>
      <c r="AT6798"/>
      <c r="AU6798"/>
      <c r="AV6798"/>
    </row>
    <row r="6799" spans="1:48" ht="12" customHeight="1"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c r="AP6799"/>
      <c r="AQ6799"/>
      <c r="AR6799"/>
      <c r="AS6799"/>
      <c r="AT6799"/>
      <c r="AU6799"/>
      <c r="AV6799"/>
    </row>
    <row r="6800" spans="1:48" ht="12" customHeight="1"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c r="AP6800"/>
      <c r="AQ6800"/>
      <c r="AR6800"/>
      <c r="AS6800"/>
      <c r="AT6800"/>
      <c r="AU6800"/>
      <c r="AV6800"/>
    </row>
    <row r="6801" spans="1:48" ht="12" customHeight="1"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c r="AP6801"/>
      <c r="AQ6801"/>
      <c r="AR6801"/>
      <c r="AS6801"/>
      <c r="AT6801"/>
      <c r="AU6801"/>
      <c r="AV6801"/>
    </row>
    <row r="6802" spans="1:48" ht="12" customHeight="1"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c r="AP6802"/>
      <c r="AQ6802"/>
      <c r="AR6802"/>
      <c r="AS6802"/>
      <c r="AT6802"/>
      <c r="AU6802"/>
      <c r="AV6802"/>
    </row>
    <row r="6803" spans="1:48" ht="12" customHeight="1"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c r="AP6803"/>
      <c r="AQ6803"/>
      <c r="AR6803"/>
      <c r="AS6803"/>
      <c r="AT6803"/>
      <c r="AU6803"/>
      <c r="AV6803"/>
    </row>
    <row r="6804" spans="1:48" ht="12" customHeight="1"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c r="AP6804"/>
      <c r="AQ6804"/>
      <c r="AR6804"/>
      <c r="AS6804"/>
      <c r="AT6804"/>
      <c r="AU6804"/>
      <c r="AV6804"/>
    </row>
    <row r="6805" spans="1:48" ht="12" customHeight="1"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c r="AP6805"/>
      <c r="AQ6805"/>
      <c r="AR6805"/>
      <c r="AS6805"/>
      <c r="AT6805"/>
      <c r="AU6805"/>
      <c r="AV6805"/>
    </row>
    <row r="6806" spans="1:48" ht="12" customHeight="1"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c r="AP6806"/>
      <c r="AQ6806"/>
      <c r="AR6806"/>
      <c r="AS6806"/>
      <c r="AT6806"/>
      <c r="AU6806"/>
      <c r="AV6806"/>
    </row>
    <row r="6807" spans="1:48" ht="12" customHeight="1"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c r="AP6807"/>
      <c r="AQ6807"/>
      <c r="AR6807"/>
      <c r="AS6807"/>
      <c r="AT6807"/>
      <c r="AU6807"/>
      <c r="AV6807"/>
    </row>
    <row r="6808" spans="1:48" ht="12" customHeight="1"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c r="AP6808"/>
      <c r="AQ6808"/>
      <c r="AR6808"/>
      <c r="AS6808"/>
      <c r="AT6808"/>
      <c r="AU6808"/>
      <c r="AV6808"/>
    </row>
    <row r="6809" spans="1:48" ht="12" customHeight="1"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c r="AP6809"/>
      <c r="AQ6809"/>
      <c r="AR6809"/>
      <c r="AS6809"/>
      <c r="AT6809"/>
      <c r="AU6809"/>
      <c r="AV6809"/>
    </row>
    <row r="6810" spans="1:48" ht="12" customHeight="1"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c r="AP6810"/>
      <c r="AQ6810"/>
      <c r="AR6810"/>
      <c r="AS6810"/>
      <c r="AT6810"/>
      <c r="AU6810"/>
      <c r="AV6810"/>
    </row>
    <row r="6811" spans="1:48" ht="12" customHeight="1"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c r="AP6811"/>
      <c r="AQ6811"/>
      <c r="AR6811"/>
      <c r="AS6811"/>
      <c r="AT6811"/>
      <c r="AU6811"/>
      <c r="AV6811"/>
    </row>
    <row r="6812" spans="1:48" ht="12" customHeight="1"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c r="AP6812"/>
      <c r="AQ6812"/>
      <c r="AR6812"/>
      <c r="AS6812"/>
      <c r="AT6812"/>
      <c r="AU6812"/>
      <c r="AV6812"/>
    </row>
    <row r="6813" spans="1:48" ht="12" customHeight="1"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c r="AP6813"/>
      <c r="AQ6813"/>
      <c r="AR6813"/>
      <c r="AS6813"/>
      <c r="AT6813"/>
      <c r="AU6813"/>
      <c r="AV6813"/>
    </row>
    <row r="6814" spans="1:48" ht="12" customHeight="1"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c r="AP6814"/>
      <c r="AQ6814"/>
      <c r="AR6814"/>
      <c r="AS6814"/>
      <c r="AT6814"/>
      <c r="AU6814"/>
      <c r="AV6814"/>
    </row>
    <row r="6815" spans="1:48" ht="12" customHeight="1"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c r="AP6815"/>
      <c r="AQ6815"/>
      <c r="AR6815"/>
      <c r="AS6815"/>
      <c r="AT6815"/>
      <c r="AU6815"/>
      <c r="AV6815"/>
    </row>
    <row r="6816" spans="1:48" ht="12" customHeight="1"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c r="AP6816"/>
      <c r="AQ6816"/>
      <c r="AR6816"/>
      <c r="AS6816"/>
      <c r="AT6816"/>
      <c r="AU6816"/>
      <c r="AV6816"/>
    </row>
    <row r="6817" spans="1:48" ht="12" customHeight="1"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c r="AP6817"/>
      <c r="AQ6817"/>
      <c r="AR6817"/>
      <c r="AS6817"/>
      <c r="AT6817"/>
      <c r="AU6817"/>
      <c r="AV6817"/>
    </row>
    <row r="6818" spans="1:48" ht="12" customHeight="1"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c r="AP6818"/>
      <c r="AQ6818"/>
      <c r="AR6818"/>
      <c r="AS6818"/>
      <c r="AT6818"/>
      <c r="AU6818"/>
      <c r="AV6818"/>
    </row>
    <row r="6819" spans="1:48" ht="12" customHeight="1"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c r="AP6819"/>
      <c r="AQ6819"/>
      <c r="AR6819"/>
      <c r="AS6819"/>
      <c r="AT6819"/>
      <c r="AU6819"/>
      <c r="AV6819"/>
    </row>
    <row r="6820" spans="1:48" ht="12" customHeight="1"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c r="AP6820"/>
      <c r="AQ6820"/>
      <c r="AR6820"/>
      <c r="AS6820"/>
      <c r="AT6820"/>
      <c r="AU6820"/>
      <c r="AV6820"/>
    </row>
    <row r="6821" spans="1:48" ht="12" customHeight="1"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c r="AP6821"/>
      <c r="AQ6821"/>
      <c r="AR6821"/>
      <c r="AS6821"/>
      <c r="AT6821"/>
      <c r="AU6821"/>
      <c r="AV6821"/>
    </row>
    <row r="6822" spans="1:48" ht="12" customHeight="1"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c r="AP6822"/>
      <c r="AQ6822"/>
      <c r="AR6822"/>
      <c r="AS6822"/>
      <c r="AT6822"/>
      <c r="AU6822"/>
      <c r="AV6822"/>
    </row>
    <row r="6823" spans="1:48" ht="12" customHeight="1"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c r="AP6823"/>
      <c r="AQ6823"/>
      <c r="AR6823"/>
      <c r="AS6823"/>
      <c r="AT6823"/>
      <c r="AU6823"/>
      <c r="AV6823"/>
    </row>
    <row r="6824" spans="1:48" ht="12" customHeight="1"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c r="AP6824"/>
      <c r="AQ6824"/>
      <c r="AR6824"/>
      <c r="AS6824"/>
      <c r="AT6824"/>
      <c r="AU6824"/>
      <c r="AV6824"/>
    </row>
    <row r="6825" spans="1:48" ht="12" customHeight="1"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c r="AP6825"/>
      <c r="AQ6825"/>
      <c r="AR6825"/>
      <c r="AS6825"/>
      <c r="AT6825"/>
      <c r="AU6825"/>
      <c r="AV6825"/>
    </row>
    <row r="6826" spans="1:48" ht="12" customHeight="1"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c r="AP6826"/>
      <c r="AQ6826"/>
      <c r="AR6826"/>
      <c r="AS6826"/>
      <c r="AT6826"/>
      <c r="AU6826"/>
      <c r="AV6826"/>
    </row>
    <row r="6827" spans="1:48" ht="12" customHeight="1"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c r="AP6827"/>
      <c r="AQ6827"/>
      <c r="AR6827"/>
      <c r="AS6827"/>
      <c r="AT6827"/>
      <c r="AU6827"/>
      <c r="AV6827"/>
    </row>
    <row r="6828" spans="1:48" ht="12" customHeight="1"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c r="AP6828"/>
      <c r="AQ6828"/>
      <c r="AR6828"/>
      <c r="AS6828"/>
      <c r="AT6828"/>
      <c r="AU6828"/>
      <c r="AV6828"/>
    </row>
    <row r="6829" spans="1:48" ht="12" customHeight="1"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c r="AP6829"/>
      <c r="AQ6829"/>
      <c r="AR6829"/>
      <c r="AS6829"/>
      <c r="AT6829"/>
      <c r="AU6829"/>
      <c r="AV6829"/>
    </row>
    <row r="6830" spans="1:48" ht="12" customHeight="1"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c r="AP6830"/>
      <c r="AQ6830"/>
      <c r="AR6830"/>
      <c r="AS6830"/>
      <c r="AT6830"/>
      <c r="AU6830"/>
      <c r="AV6830"/>
    </row>
    <row r="6831" spans="1:48" ht="12" customHeight="1"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c r="AP6831"/>
      <c r="AQ6831"/>
      <c r="AR6831"/>
      <c r="AS6831"/>
      <c r="AT6831"/>
      <c r="AU6831"/>
      <c r="AV6831"/>
    </row>
    <row r="6832" spans="1:48" ht="12" customHeight="1"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c r="AP6832"/>
      <c r="AQ6832"/>
      <c r="AR6832"/>
      <c r="AS6832"/>
      <c r="AT6832"/>
      <c r="AU6832"/>
      <c r="AV6832"/>
    </row>
    <row r="6833" spans="1:48" ht="12" customHeight="1"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c r="AP6833"/>
      <c r="AQ6833"/>
      <c r="AR6833"/>
      <c r="AS6833"/>
      <c r="AT6833"/>
      <c r="AU6833"/>
      <c r="AV6833"/>
    </row>
    <row r="6834" spans="1:48" ht="12" customHeight="1"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c r="AP6834"/>
      <c r="AQ6834"/>
      <c r="AR6834"/>
      <c r="AS6834"/>
      <c r="AT6834"/>
      <c r="AU6834"/>
      <c r="AV6834"/>
    </row>
    <row r="6835" spans="1:48" ht="12" customHeight="1"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c r="AP6835"/>
      <c r="AQ6835"/>
      <c r="AR6835"/>
      <c r="AS6835"/>
      <c r="AT6835"/>
      <c r="AU6835"/>
      <c r="AV6835"/>
    </row>
    <row r="6836" spans="1:48" ht="12" customHeight="1"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c r="AP6836"/>
      <c r="AQ6836"/>
      <c r="AR6836"/>
      <c r="AS6836"/>
      <c r="AT6836"/>
      <c r="AU6836"/>
      <c r="AV6836"/>
    </row>
    <row r="6837" spans="1:48" ht="12" customHeight="1"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c r="AP6837"/>
      <c r="AQ6837"/>
      <c r="AR6837"/>
      <c r="AS6837"/>
      <c r="AT6837"/>
      <c r="AU6837"/>
      <c r="AV6837"/>
    </row>
    <row r="6838" spans="1:48" ht="12" customHeight="1"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c r="AP6838"/>
      <c r="AQ6838"/>
      <c r="AR6838"/>
      <c r="AS6838"/>
      <c r="AT6838"/>
      <c r="AU6838"/>
      <c r="AV6838"/>
    </row>
    <row r="6839" spans="1:48" ht="12" customHeight="1"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c r="AP6839"/>
      <c r="AQ6839"/>
      <c r="AR6839"/>
      <c r="AS6839"/>
      <c r="AT6839"/>
      <c r="AU6839"/>
      <c r="AV6839"/>
    </row>
    <row r="6840" spans="1:48" ht="12" customHeight="1"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c r="AP6840"/>
      <c r="AQ6840"/>
      <c r="AR6840"/>
      <c r="AS6840"/>
      <c r="AT6840"/>
      <c r="AU6840"/>
      <c r="AV6840"/>
    </row>
    <row r="6841" spans="1:48" ht="12" customHeight="1"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c r="AP6841"/>
      <c r="AQ6841"/>
      <c r="AR6841"/>
      <c r="AS6841"/>
      <c r="AT6841"/>
      <c r="AU6841"/>
      <c r="AV6841"/>
    </row>
    <row r="6842" spans="1:48" ht="12" customHeight="1"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c r="AP6842"/>
      <c r="AQ6842"/>
      <c r="AR6842"/>
      <c r="AS6842"/>
      <c r="AT6842"/>
      <c r="AU6842"/>
      <c r="AV6842"/>
    </row>
    <row r="6843" spans="1:48" ht="12" customHeight="1"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c r="AP6843"/>
      <c r="AQ6843"/>
      <c r="AR6843"/>
      <c r="AS6843"/>
      <c r="AT6843"/>
      <c r="AU6843"/>
      <c r="AV6843"/>
    </row>
    <row r="6844" spans="1:48" ht="12" customHeight="1"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c r="AP6844"/>
      <c r="AQ6844"/>
      <c r="AR6844"/>
      <c r="AS6844"/>
      <c r="AT6844"/>
      <c r="AU6844"/>
      <c r="AV6844"/>
    </row>
    <row r="6845" spans="1:48" ht="12" customHeight="1"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c r="AP6845"/>
      <c r="AQ6845"/>
      <c r="AR6845"/>
      <c r="AS6845"/>
      <c r="AT6845"/>
      <c r="AU6845"/>
      <c r="AV6845"/>
    </row>
    <row r="6846" spans="1:48" ht="12" customHeight="1"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c r="AP6846"/>
      <c r="AQ6846"/>
      <c r="AR6846"/>
      <c r="AS6846"/>
      <c r="AT6846"/>
      <c r="AU6846"/>
      <c r="AV6846"/>
    </row>
    <row r="6847" spans="1:48" ht="12" customHeight="1"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c r="AP6847"/>
      <c r="AQ6847"/>
      <c r="AR6847"/>
      <c r="AS6847"/>
      <c r="AT6847"/>
      <c r="AU6847"/>
      <c r="AV6847"/>
    </row>
    <row r="6848" spans="1:48" ht="12" customHeight="1"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c r="AP6848"/>
      <c r="AQ6848"/>
      <c r="AR6848"/>
      <c r="AS6848"/>
      <c r="AT6848"/>
      <c r="AU6848"/>
      <c r="AV6848"/>
    </row>
    <row r="6849" spans="1:48" ht="12" customHeight="1"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c r="AP6849"/>
      <c r="AQ6849"/>
      <c r="AR6849"/>
      <c r="AS6849"/>
      <c r="AT6849"/>
      <c r="AU6849"/>
      <c r="AV6849"/>
    </row>
    <row r="6850" spans="1:48" ht="12" customHeight="1"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c r="AP6850"/>
      <c r="AQ6850"/>
      <c r="AR6850"/>
      <c r="AS6850"/>
      <c r="AT6850"/>
      <c r="AU6850"/>
      <c r="AV6850"/>
    </row>
    <row r="6851" spans="1:48" ht="12" customHeight="1"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c r="AP6851"/>
      <c r="AQ6851"/>
      <c r="AR6851"/>
      <c r="AS6851"/>
      <c r="AT6851"/>
      <c r="AU6851"/>
      <c r="AV6851"/>
    </row>
    <row r="6852" spans="1:48" ht="12" customHeight="1"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c r="AP6852"/>
      <c r="AQ6852"/>
      <c r="AR6852"/>
      <c r="AS6852"/>
      <c r="AT6852"/>
      <c r="AU6852"/>
      <c r="AV6852"/>
    </row>
    <row r="6853" spans="1:48" ht="12" customHeight="1"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c r="AP6853"/>
      <c r="AQ6853"/>
      <c r="AR6853"/>
      <c r="AS6853"/>
      <c r="AT6853"/>
      <c r="AU6853"/>
      <c r="AV6853"/>
    </row>
    <row r="6854" spans="1:48" ht="12" customHeight="1"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c r="AP6854"/>
      <c r="AQ6854"/>
      <c r="AR6854"/>
      <c r="AS6854"/>
      <c r="AT6854"/>
      <c r="AU6854"/>
      <c r="AV6854"/>
    </row>
    <row r="6855" spans="1:48" ht="12" customHeight="1"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c r="AP6855"/>
      <c r="AQ6855"/>
      <c r="AR6855"/>
      <c r="AS6855"/>
      <c r="AT6855"/>
      <c r="AU6855"/>
      <c r="AV6855"/>
    </row>
    <row r="6856" spans="1:48" ht="12" customHeight="1"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c r="AP6856"/>
      <c r="AQ6856"/>
      <c r="AR6856"/>
      <c r="AS6856"/>
      <c r="AT6856"/>
      <c r="AU6856"/>
      <c r="AV6856"/>
    </row>
    <row r="6857" spans="1:48" ht="12" customHeight="1"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c r="AP6857"/>
      <c r="AQ6857"/>
      <c r="AR6857"/>
      <c r="AS6857"/>
      <c r="AT6857"/>
      <c r="AU6857"/>
      <c r="AV6857"/>
    </row>
    <row r="6858" spans="1:48" ht="12" customHeight="1"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c r="AP6858"/>
      <c r="AQ6858"/>
      <c r="AR6858"/>
      <c r="AS6858"/>
      <c r="AT6858"/>
      <c r="AU6858"/>
      <c r="AV6858"/>
    </row>
    <row r="6859" spans="1:48" ht="12" customHeight="1"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c r="AP6859"/>
      <c r="AQ6859"/>
      <c r="AR6859"/>
      <c r="AS6859"/>
      <c r="AT6859"/>
      <c r="AU6859"/>
      <c r="AV6859"/>
    </row>
    <row r="6860" spans="1:48" ht="12" customHeight="1"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c r="AP6860"/>
      <c r="AQ6860"/>
      <c r="AR6860"/>
      <c r="AS6860"/>
      <c r="AT6860"/>
      <c r="AU6860"/>
      <c r="AV6860"/>
    </row>
    <row r="6861" spans="1:48" ht="12" customHeight="1"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c r="AP6861"/>
      <c r="AQ6861"/>
      <c r="AR6861"/>
      <c r="AS6861"/>
      <c r="AT6861"/>
      <c r="AU6861"/>
      <c r="AV6861"/>
    </row>
    <row r="6862" spans="1:48" ht="12" customHeight="1"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c r="AP6862"/>
      <c r="AQ6862"/>
      <c r="AR6862"/>
      <c r="AS6862"/>
      <c r="AT6862"/>
      <c r="AU6862"/>
      <c r="AV6862"/>
    </row>
    <row r="6863" spans="1:48" ht="12" customHeight="1"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c r="AP6863"/>
      <c r="AQ6863"/>
      <c r="AR6863"/>
      <c r="AS6863"/>
      <c r="AT6863"/>
      <c r="AU6863"/>
      <c r="AV6863"/>
    </row>
    <row r="6864" spans="1:48" ht="12" customHeight="1"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c r="AP6864"/>
      <c r="AQ6864"/>
      <c r="AR6864"/>
      <c r="AS6864"/>
      <c r="AT6864"/>
      <c r="AU6864"/>
      <c r="AV6864"/>
    </row>
    <row r="6865" spans="1:48" ht="12" customHeight="1"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c r="AP6865"/>
      <c r="AQ6865"/>
      <c r="AR6865"/>
      <c r="AS6865"/>
      <c r="AT6865"/>
      <c r="AU6865"/>
      <c r="AV6865"/>
    </row>
    <row r="6866" spans="1:48" ht="12" customHeight="1"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c r="AP6866"/>
      <c r="AQ6866"/>
      <c r="AR6866"/>
      <c r="AS6866"/>
      <c r="AT6866"/>
      <c r="AU6866"/>
      <c r="AV6866"/>
    </row>
    <row r="6867" spans="1:48" ht="12" customHeight="1"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c r="AP6867"/>
      <c r="AQ6867"/>
      <c r="AR6867"/>
      <c r="AS6867"/>
      <c r="AT6867"/>
      <c r="AU6867"/>
      <c r="AV6867"/>
    </row>
    <row r="6868" spans="1:48" ht="12" customHeight="1"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c r="AP6868"/>
      <c r="AQ6868"/>
      <c r="AR6868"/>
      <c r="AS6868"/>
      <c r="AT6868"/>
      <c r="AU6868"/>
      <c r="AV6868"/>
    </row>
    <row r="6869" spans="1:48" ht="12" customHeight="1"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c r="AP6869"/>
      <c r="AQ6869"/>
      <c r="AR6869"/>
      <c r="AS6869"/>
      <c r="AT6869"/>
      <c r="AU6869"/>
      <c r="AV6869"/>
    </row>
    <row r="6870" spans="1:48" ht="12" customHeight="1"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c r="AP6870"/>
      <c r="AQ6870"/>
      <c r="AR6870"/>
      <c r="AS6870"/>
      <c r="AT6870"/>
      <c r="AU6870"/>
      <c r="AV6870"/>
    </row>
    <row r="6871" spans="1:48" ht="12" customHeight="1"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c r="AP6871"/>
      <c r="AQ6871"/>
      <c r="AR6871"/>
      <c r="AS6871"/>
      <c r="AT6871"/>
      <c r="AU6871"/>
      <c r="AV6871"/>
    </row>
    <row r="6872" spans="1:48" ht="12" customHeight="1"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c r="AP6872"/>
      <c r="AQ6872"/>
      <c r="AR6872"/>
      <c r="AS6872"/>
      <c r="AT6872"/>
      <c r="AU6872"/>
      <c r="AV6872"/>
    </row>
    <row r="6873" spans="1:48" ht="12" customHeight="1"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c r="AP6873"/>
      <c r="AQ6873"/>
      <c r="AR6873"/>
      <c r="AS6873"/>
      <c r="AT6873"/>
      <c r="AU6873"/>
      <c r="AV6873"/>
    </row>
    <row r="6874" spans="1:48" ht="12" customHeight="1"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c r="AP6874"/>
      <c r="AQ6874"/>
      <c r="AR6874"/>
      <c r="AS6874"/>
      <c r="AT6874"/>
      <c r="AU6874"/>
      <c r="AV6874"/>
    </row>
    <row r="6875" spans="1:48" ht="12" customHeight="1"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c r="AP6875"/>
      <c r="AQ6875"/>
      <c r="AR6875"/>
      <c r="AS6875"/>
      <c r="AT6875"/>
      <c r="AU6875"/>
      <c r="AV6875"/>
    </row>
    <row r="6876" spans="1:48" ht="12" customHeight="1"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c r="AP6876"/>
      <c r="AQ6876"/>
      <c r="AR6876"/>
      <c r="AS6876"/>
      <c r="AT6876"/>
      <c r="AU6876"/>
      <c r="AV6876"/>
    </row>
    <row r="6877" spans="1:48" ht="12" customHeight="1"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c r="AP6877"/>
      <c r="AQ6877"/>
      <c r="AR6877"/>
      <c r="AS6877"/>
      <c r="AT6877"/>
      <c r="AU6877"/>
      <c r="AV6877"/>
    </row>
    <row r="6878" spans="1:48" ht="12" customHeight="1"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c r="AP6878"/>
      <c r="AQ6878"/>
      <c r="AR6878"/>
      <c r="AS6878"/>
      <c r="AT6878"/>
      <c r="AU6878"/>
      <c r="AV6878"/>
    </row>
    <row r="6879" spans="1:48" ht="12" customHeight="1"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c r="AP6879"/>
      <c r="AQ6879"/>
      <c r="AR6879"/>
      <c r="AS6879"/>
      <c r="AT6879"/>
      <c r="AU6879"/>
      <c r="AV6879"/>
    </row>
    <row r="6880" spans="1:48" ht="12" customHeight="1"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c r="AP6880"/>
      <c r="AQ6880"/>
      <c r="AR6880"/>
      <c r="AS6880"/>
      <c r="AT6880"/>
      <c r="AU6880"/>
      <c r="AV6880"/>
    </row>
    <row r="6881" spans="1:48" ht="12" customHeight="1"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c r="AP6881"/>
      <c r="AQ6881"/>
      <c r="AR6881"/>
      <c r="AS6881"/>
      <c r="AT6881"/>
      <c r="AU6881"/>
      <c r="AV6881"/>
    </row>
    <row r="6882" spans="1:48" ht="12" customHeight="1"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c r="AP6882"/>
      <c r="AQ6882"/>
      <c r="AR6882"/>
      <c r="AS6882"/>
      <c r="AT6882"/>
      <c r="AU6882"/>
      <c r="AV6882"/>
    </row>
    <row r="6883" spans="1:48" ht="12" customHeight="1"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c r="AP6883"/>
      <c r="AQ6883"/>
      <c r="AR6883"/>
      <c r="AS6883"/>
      <c r="AT6883"/>
      <c r="AU6883"/>
      <c r="AV6883"/>
    </row>
    <row r="6884" spans="1:48" ht="12" customHeight="1"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c r="AP6884"/>
      <c r="AQ6884"/>
      <c r="AR6884"/>
      <c r="AS6884"/>
      <c r="AT6884"/>
      <c r="AU6884"/>
      <c r="AV6884"/>
    </row>
    <row r="6885" spans="1:48" ht="12" customHeight="1"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c r="AP6885"/>
      <c r="AQ6885"/>
      <c r="AR6885"/>
      <c r="AS6885"/>
      <c r="AT6885"/>
      <c r="AU6885"/>
      <c r="AV6885"/>
    </row>
    <row r="6886" spans="1:48" ht="12" customHeight="1"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c r="AP6886"/>
      <c r="AQ6886"/>
      <c r="AR6886"/>
      <c r="AS6886"/>
      <c r="AT6886"/>
      <c r="AU6886"/>
      <c r="AV6886"/>
    </row>
    <row r="6887" spans="1:48" ht="12" customHeight="1"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c r="AP6887"/>
      <c r="AQ6887"/>
      <c r="AR6887"/>
      <c r="AS6887"/>
      <c r="AT6887"/>
      <c r="AU6887"/>
      <c r="AV6887"/>
    </row>
    <row r="6888" spans="1:48" ht="12" customHeight="1"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c r="AP6888"/>
      <c r="AQ6888"/>
      <c r="AR6888"/>
      <c r="AS6888"/>
      <c r="AT6888"/>
      <c r="AU6888"/>
      <c r="AV6888"/>
    </row>
    <row r="6889" spans="1:48" ht="12" customHeight="1"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c r="AP6889"/>
      <c r="AQ6889"/>
      <c r="AR6889"/>
      <c r="AS6889"/>
      <c r="AT6889"/>
      <c r="AU6889"/>
      <c r="AV6889"/>
    </row>
    <row r="6890" spans="1:48" ht="12" customHeight="1"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c r="AP6890"/>
      <c r="AQ6890"/>
      <c r="AR6890"/>
      <c r="AS6890"/>
      <c r="AT6890"/>
      <c r="AU6890"/>
      <c r="AV6890"/>
    </row>
    <row r="6891" spans="1:48" ht="12" customHeight="1"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c r="AP6891"/>
      <c r="AQ6891"/>
      <c r="AR6891"/>
      <c r="AS6891"/>
      <c r="AT6891"/>
      <c r="AU6891"/>
      <c r="AV6891"/>
    </row>
    <row r="6892" spans="1:48" ht="12" customHeight="1"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c r="AP6892"/>
      <c r="AQ6892"/>
      <c r="AR6892"/>
      <c r="AS6892"/>
      <c r="AT6892"/>
      <c r="AU6892"/>
      <c r="AV6892"/>
    </row>
    <row r="6893" spans="1:48" ht="12" customHeight="1"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c r="AP6893"/>
      <c r="AQ6893"/>
      <c r="AR6893"/>
      <c r="AS6893"/>
      <c r="AT6893"/>
      <c r="AU6893"/>
      <c r="AV6893"/>
    </row>
    <row r="6894" spans="1:48" ht="12" customHeight="1"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c r="AP6894"/>
      <c r="AQ6894"/>
      <c r="AR6894"/>
      <c r="AS6894"/>
      <c r="AT6894"/>
      <c r="AU6894"/>
      <c r="AV6894"/>
    </row>
    <row r="6895" spans="1:48" ht="12" customHeight="1"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c r="AP6895"/>
      <c r="AQ6895"/>
      <c r="AR6895"/>
      <c r="AS6895"/>
      <c r="AT6895"/>
      <c r="AU6895"/>
      <c r="AV6895"/>
    </row>
    <row r="6896" spans="1:48" ht="12" customHeight="1"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c r="AP6896"/>
      <c r="AQ6896"/>
      <c r="AR6896"/>
      <c r="AS6896"/>
      <c r="AT6896"/>
      <c r="AU6896"/>
      <c r="AV6896"/>
    </row>
    <row r="6897" spans="1:48" ht="12" customHeight="1"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c r="AP6897"/>
      <c r="AQ6897"/>
      <c r="AR6897"/>
      <c r="AS6897"/>
      <c r="AT6897"/>
      <c r="AU6897"/>
      <c r="AV6897"/>
    </row>
    <row r="6898" spans="1:48" ht="12" customHeight="1"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c r="AP6898"/>
      <c r="AQ6898"/>
      <c r="AR6898"/>
      <c r="AS6898"/>
      <c r="AT6898"/>
      <c r="AU6898"/>
      <c r="AV6898"/>
    </row>
    <row r="6899" spans="1:48" ht="12" customHeight="1"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c r="AP6899"/>
      <c r="AQ6899"/>
      <c r="AR6899"/>
      <c r="AS6899"/>
      <c r="AT6899"/>
      <c r="AU6899"/>
      <c r="AV6899"/>
    </row>
    <row r="6900" spans="1:48" ht="12" customHeight="1"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c r="AP6900"/>
      <c r="AQ6900"/>
      <c r="AR6900"/>
      <c r="AS6900"/>
      <c r="AT6900"/>
      <c r="AU6900"/>
      <c r="AV6900"/>
    </row>
    <row r="6901" spans="1:48" ht="12" customHeight="1"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c r="AP6901"/>
      <c r="AQ6901"/>
      <c r="AR6901"/>
      <c r="AS6901"/>
      <c r="AT6901"/>
      <c r="AU6901"/>
      <c r="AV6901"/>
    </row>
    <row r="6902" spans="1:48" ht="12" customHeight="1"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c r="AP6902"/>
      <c r="AQ6902"/>
      <c r="AR6902"/>
      <c r="AS6902"/>
      <c r="AT6902"/>
      <c r="AU6902"/>
      <c r="AV6902"/>
    </row>
    <row r="6903" spans="1:48" ht="12" customHeight="1"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c r="AP6903"/>
      <c r="AQ6903"/>
      <c r="AR6903"/>
      <c r="AS6903"/>
      <c r="AT6903"/>
      <c r="AU6903"/>
      <c r="AV6903"/>
    </row>
    <row r="6904" spans="1:48" ht="12" customHeight="1"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c r="AP6904"/>
      <c r="AQ6904"/>
      <c r="AR6904"/>
      <c r="AS6904"/>
      <c r="AT6904"/>
      <c r="AU6904"/>
      <c r="AV6904"/>
    </row>
    <row r="6905" spans="1:48" ht="12" customHeight="1"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c r="AP6905"/>
      <c r="AQ6905"/>
      <c r="AR6905"/>
      <c r="AS6905"/>
      <c r="AT6905"/>
      <c r="AU6905"/>
      <c r="AV6905"/>
    </row>
    <row r="6906" spans="1:48" ht="12" customHeight="1"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c r="AP6906"/>
      <c r="AQ6906"/>
      <c r="AR6906"/>
      <c r="AS6906"/>
      <c r="AT6906"/>
      <c r="AU6906"/>
      <c r="AV6906"/>
    </row>
    <row r="6907" spans="1:48" ht="12" customHeight="1"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c r="AP6907"/>
      <c r="AQ6907"/>
      <c r="AR6907"/>
      <c r="AS6907"/>
      <c r="AT6907"/>
      <c r="AU6907"/>
      <c r="AV6907"/>
    </row>
    <row r="6908" spans="1:48" ht="12" customHeight="1"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c r="AP6908"/>
      <c r="AQ6908"/>
      <c r="AR6908"/>
      <c r="AS6908"/>
      <c r="AT6908"/>
      <c r="AU6908"/>
      <c r="AV6908"/>
    </row>
    <row r="6909" spans="1:48" ht="12" customHeight="1"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c r="AP6909"/>
      <c r="AQ6909"/>
      <c r="AR6909"/>
      <c r="AS6909"/>
      <c r="AT6909"/>
      <c r="AU6909"/>
      <c r="AV6909"/>
    </row>
    <row r="6910" spans="1:48" ht="12" customHeight="1"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c r="AP6910"/>
      <c r="AQ6910"/>
      <c r="AR6910"/>
      <c r="AS6910"/>
      <c r="AT6910"/>
      <c r="AU6910"/>
      <c r="AV6910"/>
    </row>
    <row r="6911" spans="1:48" ht="12" customHeight="1"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c r="AP6911"/>
      <c r="AQ6911"/>
      <c r="AR6911"/>
      <c r="AS6911"/>
      <c r="AT6911"/>
      <c r="AU6911"/>
      <c r="AV6911"/>
    </row>
    <row r="6912" spans="1:48" ht="12" customHeight="1"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c r="AP6912"/>
      <c r="AQ6912"/>
      <c r="AR6912"/>
      <c r="AS6912"/>
      <c r="AT6912"/>
      <c r="AU6912"/>
      <c r="AV6912"/>
    </row>
    <row r="6913" spans="1:48" ht="12" customHeight="1"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c r="AP6913"/>
      <c r="AQ6913"/>
      <c r="AR6913"/>
      <c r="AS6913"/>
      <c r="AT6913"/>
      <c r="AU6913"/>
      <c r="AV6913"/>
    </row>
    <row r="6914" spans="1:48" ht="12" customHeight="1"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c r="AP6914"/>
      <c r="AQ6914"/>
      <c r="AR6914"/>
      <c r="AS6914"/>
      <c r="AT6914"/>
      <c r="AU6914"/>
      <c r="AV6914"/>
    </row>
    <row r="6915" spans="1:48" ht="12" customHeight="1"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c r="AP6915"/>
      <c r="AQ6915"/>
      <c r="AR6915"/>
      <c r="AS6915"/>
      <c r="AT6915"/>
      <c r="AU6915"/>
      <c r="AV6915"/>
    </row>
    <row r="6916" spans="1:48" ht="12" customHeight="1"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c r="AP6916"/>
      <c r="AQ6916"/>
      <c r="AR6916"/>
      <c r="AS6916"/>
      <c r="AT6916"/>
      <c r="AU6916"/>
      <c r="AV6916"/>
    </row>
    <row r="6917" spans="1:48" ht="12" customHeight="1"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c r="AP6917"/>
      <c r="AQ6917"/>
      <c r="AR6917"/>
      <c r="AS6917"/>
      <c r="AT6917"/>
      <c r="AU6917"/>
      <c r="AV6917"/>
    </row>
    <row r="6918" spans="1:48" ht="12" customHeight="1"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c r="AP6918"/>
      <c r="AQ6918"/>
      <c r="AR6918"/>
      <c r="AS6918"/>
      <c r="AT6918"/>
      <c r="AU6918"/>
      <c r="AV6918"/>
    </row>
    <row r="6919" spans="1:48" ht="12" customHeight="1"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c r="AP6919"/>
      <c r="AQ6919"/>
      <c r="AR6919"/>
      <c r="AS6919"/>
      <c r="AT6919"/>
      <c r="AU6919"/>
      <c r="AV6919"/>
    </row>
    <row r="6920" spans="1:48" ht="12" customHeight="1"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c r="AP6920"/>
      <c r="AQ6920"/>
      <c r="AR6920"/>
      <c r="AS6920"/>
      <c r="AT6920"/>
      <c r="AU6920"/>
      <c r="AV6920"/>
    </row>
    <row r="6921" spans="1:48" ht="12" customHeight="1"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c r="AP6921"/>
      <c r="AQ6921"/>
      <c r="AR6921"/>
      <c r="AS6921"/>
      <c r="AT6921"/>
      <c r="AU6921"/>
      <c r="AV6921"/>
    </row>
    <row r="6922" spans="1:48" ht="12" customHeight="1"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c r="AP6922"/>
      <c r="AQ6922"/>
      <c r="AR6922"/>
      <c r="AS6922"/>
      <c r="AT6922"/>
      <c r="AU6922"/>
      <c r="AV6922"/>
    </row>
    <row r="6923" spans="1:48" ht="12" customHeight="1"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c r="AP6923"/>
      <c r="AQ6923"/>
      <c r="AR6923"/>
      <c r="AS6923"/>
      <c r="AT6923"/>
      <c r="AU6923"/>
      <c r="AV6923"/>
    </row>
    <row r="6924" spans="1:48" ht="12" customHeight="1"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c r="AP6924"/>
      <c r="AQ6924"/>
      <c r="AR6924"/>
      <c r="AS6924"/>
      <c r="AT6924"/>
      <c r="AU6924"/>
      <c r="AV6924"/>
    </row>
    <row r="6925" spans="1:48" ht="12" customHeight="1"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c r="AP6925"/>
      <c r="AQ6925"/>
      <c r="AR6925"/>
      <c r="AS6925"/>
      <c r="AT6925"/>
      <c r="AU6925"/>
      <c r="AV6925"/>
    </row>
    <row r="6926" spans="1:48" ht="12" customHeight="1"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c r="AP6926"/>
      <c r="AQ6926"/>
      <c r="AR6926"/>
      <c r="AS6926"/>
      <c r="AT6926"/>
      <c r="AU6926"/>
      <c r="AV6926"/>
    </row>
    <row r="6927" spans="1:48" ht="12" customHeight="1"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c r="AP6927"/>
      <c r="AQ6927"/>
      <c r="AR6927"/>
      <c r="AS6927"/>
      <c r="AT6927"/>
      <c r="AU6927"/>
      <c r="AV6927"/>
    </row>
    <row r="6928" spans="1:48" ht="12" customHeight="1"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c r="AP6928"/>
      <c r="AQ6928"/>
      <c r="AR6928"/>
      <c r="AS6928"/>
      <c r="AT6928"/>
      <c r="AU6928"/>
      <c r="AV6928"/>
    </row>
    <row r="6929" spans="1:48" ht="12" customHeight="1"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c r="AP6929"/>
      <c r="AQ6929"/>
      <c r="AR6929"/>
      <c r="AS6929"/>
      <c r="AT6929"/>
      <c r="AU6929"/>
      <c r="AV6929"/>
    </row>
    <row r="6930" spans="1:48" ht="12" customHeight="1"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c r="AP6930"/>
      <c r="AQ6930"/>
      <c r="AR6930"/>
      <c r="AS6930"/>
      <c r="AT6930"/>
      <c r="AU6930"/>
      <c r="AV6930"/>
    </row>
    <row r="6931" spans="1:48" ht="12" customHeight="1"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c r="AP6931"/>
      <c r="AQ6931"/>
      <c r="AR6931"/>
      <c r="AS6931"/>
      <c r="AT6931"/>
      <c r="AU6931"/>
      <c r="AV6931"/>
    </row>
    <row r="6932" spans="1:48" ht="12" customHeight="1"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c r="AP6932"/>
      <c r="AQ6932"/>
      <c r="AR6932"/>
      <c r="AS6932"/>
      <c r="AT6932"/>
      <c r="AU6932"/>
      <c r="AV6932"/>
    </row>
    <row r="6933" spans="1:48" ht="12" customHeight="1"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c r="AP6933"/>
      <c r="AQ6933"/>
      <c r="AR6933"/>
      <c r="AS6933"/>
      <c r="AT6933"/>
      <c r="AU6933"/>
      <c r="AV6933"/>
    </row>
    <row r="6934" spans="1:48" ht="12" customHeight="1"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c r="AP6934"/>
      <c r="AQ6934"/>
      <c r="AR6934"/>
      <c r="AS6934"/>
      <c r="AT6934"/>
      <c r="AU6934"/>
      <c r="AV6934"/>
    </row>
    <row r="6935" spans="1:48" ht="12" customHeight="1"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c r="AP6935"/>
      <c r="AQ6935"/>
      <c r="AR6935"/>
      <c r="AS6935"/>
      <c r="AT6935"/>
      <c r="AU6935"/>
      <c r="AV6935"/>
    </row>
    <row r="6936" spans="1:48" ht="12" customHeight="1"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c r="AP6936"/>
      <c r="AQ6936"/>
      <c r="AR6936"/>
      <c r="AS6936"/>
      <c r="AT6936"/>
      <c r="AU6936"/>
      <c r="AV6936"/>
    </row>
    <row r="6937" spans="1:48" ht="12" customHeight="1"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c r="AP6937"/>
      <c r="AQ6937"/>
      <c r="AR6937"/>
      <c r="AS6937"/>
      <c r="AT6937"/>
      <c r="AU6937"/>
      <c r="AV6937"/>
    </row>
    <row r="6938" spans="1:48" ht="12" customHeight="1"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c r="AP6938"/>
      <c r="AQ6938"/>
      <c r="AR6938"/>
      <c r="AS6938"/>
      <c r="AT6938"/>
      <c r="AU6938"/>
      <c r="AV6938"/>
    </row>
    <row r="6939" spans="1:48" ht="12" customHeight="1"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c r="AP6939"/>
      <c r="AQ6939"/>
      <c r="AR6939"/>
      <c r="AS6939"/>
      <c r="AT6939"/>
      <c r="AU6939"/>
      <c r="AV6939"/>
    </row>
    <row r="6940" spans="1:48" ht="12" customHeight="1"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c r="AP6940"/>
      <c r="AQ6940"/>
      <c r="AR6940"/>
      <c r="AS6940"/>
      <c r="AT6940"/>
      <c r="AU6940"/>
      <c r="AV6940"/>
    </row>
    <row r="6941" spans="1:48" ht="12" customHeight="1"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c r="AP6941"/>
      <c r="AQ6941"/>
      <c r="AR6941"/>
      <c r="AS6941"/>
      <c r="AT6941"/>
      <c r="AU6941"/>
      <c r="AV6941"/>
    </row>
    <row r="6942" spans="1:48" ht="12" customHeight="1"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c r="AP6942"/>
      <c r="AQ6942"/>
      <c r="AR6942"/>
      <c r="AS6942"/>
      <c r="AT6942"/>
      <c r="AU6942"/>
      <c r="AV6942"/>
    </row>
    <row r="6943" spans="1:48" ht="12" customHeight="1"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c r="AP6943"/>
      <c r="AQ6943"/>
      <c r="AR6943"/>
      <c r="AS6943"/>
      <c r="AT6943"/>
      <c r="AU6943"/>
      <c r="AV6943"/>
    </row>
    <row r="6944" spans="1:48" ht="12" customHeight="1"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c r="AP6944"/>
      <c r="AQ6944"/>
      <c r="AR6944"/>
      <c r="AS6944"/>
      <c r="AT6944"/>
      <c r="AU6944"/>
      <c r="AV6944"/>
    </row>
    <row r="6945" spans="1:48" ht="12" customHeight="1"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c r="AP6945"/>
      <c r="AQ6945"/>
      <c r="AR6945"/>
      <c r="AS6945"/>
      <c r="AT6945"/>
      <c r="AU6945"/>
      <c r="AV6945"/>
    </row>
    <row r="6946" spans="1:48" ht="12" customHeight="1"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c r="AP6946"/>
      <c r="AQ6946"/>
      <c r="AR6946"/>
      <c r="AS6946"/>
      <c r="AT6946"/>
      <c r="AU6946"/>
      <c r="AV6946"/>
    </row>
    <row r="6947" spans="1:48" ht="12" customHeight="1"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c r="AP6947"/>
      <c r="AQ6947"/>
      <c r="AR6947"/>
      <c r="AS6947"/>
      <c r="AT6947"/>
      <c r="AU6947"/>
      <c r="AV6947"/>
    </row>
    <row r="6948" spans="1:48" ht="12" customHeight="1"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c r="AP6948"/>
      <c r="AQ6948"/>
      <c r="AR6948"/>
      <c r="AS6948"/>
      <c r="AT6948"/>
      <c r="AU6948"/>
      <c r="AV6948"/>
    </row>
    <row r="6949" spans="1:48" ht="12" customHeight="1"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c r="AP6949"/>
      <c r="AQ6949"/>
      <c r="AR6949"/>
      <c r="AS6949"/>
      <c r="AT6949"/>
      <c r="AU6949"/>
      <c r="AV6949"/>
    </row>
    <row r="6950" spans="1:48" ht="12" customHeight="1"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c r="AP6950"/>
      <c r="AQ6950"/>
      <c r="AR6950"/>
      <c r="AS6950"/>
      <c r="AT6950"/>
      <c r="AU6950"/>
      <c r="AV6950"/>
    </row>
    <row r="6951" spans="1:48" ht="12" customHeight="1"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c r="AP6951"/>
      <c r="AQ6951"/>
      <c r="AR6951"/>
      <c r="AS6951"/>
      <c r="AT6951"/>
      <c r="AU6951"/>
      <c r="AV6951"/>
    </row>
    <row r="6952" spans="1:48" ht="12" customHeight="1"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c r="AP6952"/>
      <c r="AQ6952"/>
      <c r="AR6952"/>
      <c r="AS6952"/>
      <c r="AT6952"/>
      <c r="AU6952"/>
      <c r="AV6952"/>
    </row>
    <row r="6953" spans="1:48" ht="12" customHeight="1"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c r="AP6953"/>
      <c r="AQ6953"/>
      <c r="AR6953"/>
      <c r="AS6953"/>
      <c r="AT6953"/>
      <c r="AU6953"/>
      <c r="AV6953"/>
    </row>
    <row r="6954" spans="1:48" ht="12" customHeight="1"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c r="AP6954"/>
      <c r="AQ6954"/>
      <c r="AR6954"/>
      <c r="AS6954"/>
      <c r="AT6954"/>
      <c r="AU6954"/>
      <c r="AV6954"/>
    </row>
    <row r="6955" spans="1:48" ht="12" customHeight="1"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c r="AP6955"/>
      <c r="AQ6955"/>
      <c r="AR6955"/>
      <c r="AS6955"/>
      <c r="AT6955"/>
      <c r="AU6955"/>
      <c r="AV6955"/>
    </row>
    <row r="6956" spans="1:48" ht="12" customHeight="1"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c r="AP6956"/>
      <c r="AQ6956"/>
      <c r="AR6956"/>
      <c r="AS6956"/>
      <c r="AT6956"/>
      <c r="AU6956"/>
      <c r="AV6956"/>
    </row>
    <row r="6957" spans="1:48" ht="12" customHeight="1"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c r="AP6957"/>
      <c r="AQ6957"/>
      <c r="AR6957"/>
      <c r="AS6957"/>
      <c r="AT6957"/>
      <c r="AU6957"/>
      <c r="AV6957"/>
    </row>
    <row r="6958" spans="1:48" ht="12" customHeight="1"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c r="AP6958"/>
      <c r="AQ6958"/>
      <c r="AR6958"/>
      <c r="AS6958"/>
      <c r="AT6958"/>
      <c r="AU6958"/>
      <c r="AV6958"/>
    </row>
    <row r="6959" spans="1:48" ht="12" customHeight="1"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c r="AP6959"/>
      <c r="AQ6959"/>
      <c r="AR6959"/>
      <c r="AS6959"/>
      <c r="AT6959"/>
      <c r="AU6959"/>
      <c r="AV6959"/>
    </row>
    <row r="6960" spans="1:48" ht="12" customHeight="1"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c r="AP6960"/>
      <c r="AQ6960"/>
      <c r="AR6960"/>
      <c r="AS6960"/>
      <c r="AT6960"/>
      <c r="AU6960"/>
      <c r="AV6960"/>
    </row>
    <row r="6961" spans="1:48" ht="12" customHeight="1"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c r="AP6961"/>
      <c r="AQ6961"/>
      <c r="AR6961"/>
      <c r="AS6961"/>
      <c r="AT6961"/>
      <c r="AU6961"/>
      <c r="AV6961"/>
    </row>
    <row r="6962" spans="1:48" ht="12" customHeight="1"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c r="AP6962"/>
      <c r="AQ6962"/>
      <c r="AR6962"/>
      <c r="AS6962"/>
      <c r="AT6962"/>
      <c r="AU6962"/>
      <c r="AV6962"/>
    </row>
    <row r="6963" spans="1:48" ht="12" customHeight="1"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c r="AP6963"/>
      <c r="AQ6963"/>
      <c r="AR6963"/>
      <c r="AS6963"/>
      <c r="AT6963"/>
      <c r="AU6963"/>
      <c r="AV6963"/>
    </row>
    <row r="6964" spans="1:48" ht="12" customHeight="1"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c r="AP6964"/>
      <c r="AQ6964"/>
      <c r="AR6964"/>
      <c r="AS6964"/>
      <c r="AT6964"/>
      <c r="AU6964"/>
      <c r="AV6964"/>
    </row>
    <row r="6965" spans="1:48" ht="12" customHeight="1"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c r="AP6965"/>
      <c r="AQ6965"/>
      <c r="AR6965"/>
      <c r="AS6965"/>
      <c r="AT6965"/>
      <c r="AU6965"/>
      <c r="AV6965"/>
    </row>
    <row r="6966" spans="1:48" ht="12" customHeight="1"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c r="AP6966"/>
      <c r="AQ6966"/>
      <c r="AR6966"/>
      <c r="AS6966"/>
      <c r="AT6966"/>
      <c r="AU6966"/>
      <c r="AV6966"/>
    </row>
    <row r="6967" spans="1:48" ht="12" customHeight="1"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c r="AP6967"/>
      <c r="AQ6967"/>
      <c r="AR6967"/>
      <c r="AS6967"/>
      <c r="AT6967"/>
      <c r="AU6967"/>
      <c r="AV6967"/>
    </row>
    <row r="6968" spans="1:48" ht="12" customHeight="1"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c r="AP6968"/>
      <c r="AQ6968"/>
      <c r="AR6968"/>
      <c r="AS6968"/>
      <c r="AT6968"/>
      <c r="AU6968"/>
      <c r="AV6968"/>
    </row>
    <row r="6969" spans="1:48" ht="12" customHeight="1"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c r="AP6969"/>
      <c r="AQ6969"/>
      <c r="AR6969"/>
      <c r="AS6969"/>
      <c r="AT6969"/>
      <c r="AU6969"/>
      <c r="AV6969"/>
    </row>
    <row r="6970" spans="1:48" ht="12" customHeight="1"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c r="AP6970"/>
      <c r="AQ6970"/>
      <c r="AR6970"/>
      <c r="AS6970"/>
      <c r="AT6970"/>
      <c r="AU6970"/>
      <c r="AV6970"/>
    </row>
    <row r="6971" spans="1:48" ht="12" customHeight="1"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c r="AP6971"/>
      <c r="AQ6971"/>
      <c r="AR6971"/>
      <c r="AS6971"/>
      <c r="AT6971"/>
      <c r="AU6971"/>
      <c r="AV6971"/>
    </row>
    <row r="6972" spans="1:48" ht="12" customHeight="1"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c r="AP6972"/>
      <c r="AQ6972"/>
      <c r="AR6972"/>
      <c r="AS6972"/>
      <c r="AT6972"/>
      <c r="AU6972"/>
      <c r="AV6972"/>
    </row>
    <row r="6973" spans="1:48" ht="12" customHeight="1"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c r="AP6973"/>
      <c r="AQ6973"/>
      <c r="AR6973"/>
      <c r="AS6973"/>
      <c r="AT6973"/>
      <c r="AU6973"/>
      <c r="AV6973"/>
    </row>
    <row r="6974" spans="1:48" ht="12" customHeight="1"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c r="AP6974"/>
      <c r="AQ6974"/>
      <c r="AR6974"/>
      <c r="AS6974"/>
      <c r="AT6974"/>
      <c r="AU6974"/>
      <c r="AV6974"/>
    </row>
    <row r="6975" spans="1:48" ht="12" customHeight="1"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c r="AP6975"/>
      <c r="AQ6975"/>
      <c r="AR6975"/>
      <c r="AS6975"/>
      <c r="AT6975"/>
      <c r="AU6975"/>
      <c r="AV6975"/>
    </row>
    <row r="6976" spans="1:48" ht="12" customHeight="1"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c r="AP6976"/>
      <c r="AQ6976"/>
      <c r="AR6976"/>
      <c r="AS6976"/>
      <c r="AT6976"/>
      <c r="AU6976"/>
      <c r="AV6976"/>
    </row>
    <row r="6977" spans="1:48" ht="12" customHeight="1"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c r="AP6977"/>
      <c r="AQ6977"/>
      <c r="AR6977"/>
      <c r="AS6977"/>
      <c r="AT6977"/>
      <c r="AU6977"/>
      <c r="AV6977"/>
    </row>
    <row r="6978" spans="1:48" ht="12" customHeight="1"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c r="AP6978"/>
      <c r="AQ6978"/>
      <c r="AR6978"/>
      <c r="AS6978"/>
      <c r="AT6978"/>
      <c r="AU6978"/>
      <c r="AV6978"/>
    </row>
    <row r="6979" spans="1:48" ht="12" customHeight="1"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c r="AP6979"/>
      <c r="AQ6979"/>
      <c r="AR6979"/>
      <c r="AS6979"/>
      <c r="AT6979"/>
      <c r="AU6979"/>
      <c r="AV6979"/>
    </row>
    <row r="6980" spans="1:48" ht="12" customHeight="1"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c r="AP6980"/>
      <c r="AQ6980"/>
      <c r="AR6980"/>
      <c r="AS6980"/>
      <c r="AT6980"/>
      <c r="AU6980"/>
      <c r="AV6980"/>
    </row>
    <row r="6981" spans="1:48" ht="12" customHeight="1"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c r="AP6981"/>
      <c r="AQ6981"/>
      <c r="AR6981"/>
      <c r="AS6981"/>
      <c r="AT6981"/>
      <c r="AU6981"/>
      <c r="AV6981"/>
    </row>
    <row r="6982" spans="1:48" ht="12" customHeight="1"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c r="AP6982"/>
      <c r="AQ6982"/>
      <c r="AR6982"/>
      <c r="AS6982"/>
      <c r="AT6982"/>
      <c r="AU6982"/>
      <c r="AV6982"/>
    </row>
    <row r="6983" spans="1:48" ht="12" customHeight="1"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c r="AP6983"/>
      <c r="AQ6983"/>
      <c r="AR6983"/>
      <c r="AS6983"/>
      <c r="AT6983"/>
      <c r="AU6983"/>
      <c r="AV6983"/>
    </row>
    <row r="6984" spans="1:48" ht="12" customHeight="1"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c r="AP6984"/>
      <c r="AQ6984"/>
      <c r="AR6984"/>
      <c r="AS6984"/>
      <c r="AT6984"/>
      <c r="AU6984"/>
      <c r="AV6984"/>
    </row>
    <row r="6985" spans="1:48" ht="12" customHeight="1"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c r="AP6985"/>
      <c r="AQ6985"/>
      <c r="AR6985"/>
      <c r="AS6985"/>
      <c r="AT6985"/>
      <c r="AU6985"/>
      <c r="AV6985"/>
    </row>
    <row r="6986" spans="1:48" ht="12" customHeight="1"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c r="AP6986"/>
      <c r="AQ6986"/>
      <c r="AR6986"/>
      <c r="AS6986"/>
      <c r="AT6986"/>
      <c r="AU6986"/>
      <c r="AV6986"/>
    </row>
    <row r="6987" spans="1:48" ht="12" customHeight="1"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c r="AP6987"/>
      <c r="AQ6987"/>
      <c r="AR6987"/>
      <c r="AS6987"/>
      <c r="AT6987"/>
      <c r="AU6987"/>
      <c r="AV6987"/>
    </row>
    <row r="6988" spans="1:48" ht="12" customHeight="1"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c r="AP6988"/>
      <c r="AQ6988"/>
      <c r="AR6988"/>
      <c r="AS6988"/>
      <c r="AT6988"/>
      <c r="AU6988"/>
      <c r="AV6988"/>
    </row>
    <row r="6989" spans="1:48" ht="12" customHeight="1"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c r="AP6989"/>
      <c r="AQ6989"/>
      <c r="AR6989"/>
      <c r="AS6989"/>
      <c r="AT6989"/>
      <c r="AU6989"/>
      <c r="AV6989"/>
    </row>
    <row r="6990" spans="1:48" ht="12" customHeight="1"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c r="AP6990"/>
      <c r="AQ6990"/>
      <c r="AR6990"/>
      <c r="AS6990"/>
      <c r="AT6990"/>
      <c r="AU6990"/>
      <c r="AV6990"/>
    </row>
    <row r="6991" spans="1:48" ht="12" customHeight="1"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c r="AP6991"/>
      <c r="AQ6991"/>
      <c r="AR6991"/>
      <c r="AS6991"/>
      <c r="AT6991"/>
      <c r="AU6991"/>
      <c r="AV6991"/>
    </row>
    <row r="6992" spans="1:48" ht="12" customHeight="1"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c r="AP6992"/>
      <c r="AQ6992"/>
      <c r="AR6992"/>
      <c r="AS6992"/>
      <c r="AT6992"/>
      <c r="AU6992"/>
      <c r="AV6992"/>
    </row>
    <row r="6993" spans="1:48" ht="12" customHeight="1"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c r="AP6993"/>
      <c r="AQ6993"/>
      <c r="AR6993"/>
      <c r="AS6993"/>
      <c r="AT6993"/>
      <c r="AU6993"/>
      <c r="AV6993"/>
    </row>
    <row r="6994" spans="1:48" ht="12" customHeight="1"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c r="AP6994"/>
      <c r="AQ6994"/>
      <c r="AR6994"/>
      <c r="AS6994"/>
      <c r="AT6994"/>
      <c r="AU6994"/>
      <c r="AV6994"/>
    </row>
    <row r="6995" spans="1:48" ht="12" customHeight="1"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c r="AP6995"/>
      <c r="AQ6995"/>
      <c r="AR6995"/>
      <c r="AS6995"/>
      <c r="AT6995"/>
      <c r="AU6995"/>
      <c r="AV6995"/>
    </row>
    <row r="6996" spans="1:48" ht="12" customHeight="1"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c r="AP6996"/>
      <c r="AQ6996"/>
      <c r="AR6996"/>
      <c r="AS6996"/>
      <c r="AT6996"/>
      <c r="AU6996"/>
      <c r="AV6996"/>
    </row>
    <row r="6997" spans="1:48" ht="12" customHeight="1"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c r="AP6997"/>
      <c r="AQ6997"/>
      <c r="AR6997"/>
      <c r="AS6997"/>
      <c r="AT6997"/>
      <c r="AU6997"/>
      <c r="AV6997"/>
    </row>
    <row r="6998" spans="1:48" ht="12" customHeight="1"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c r="AP6998"/>
      <c r="AQ6998"/>
      <c r="AR6998"/>
      <c r="AS6998"/>
      <c r="AT6998"/>
      <c r="AU6998"/>
      <c r="AV6998"/>
    </row>
    <row r="6999" spans="1:48" ht="12" customHeight="1"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c r="AP6999"/>
      <c r="AQ6999"/>
      <c r="AR6999"/>
      <c r="AS6999"/>
      <c r="AT6999"/>
      <c r="AU6999"/>
      <c r="AV6999"/>
    </row>
    <row r="7000" spans="1:48" ht="12" customHeight="1"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c r="AP7000"/>
      <c r="AQ7000"/>
      <c r="AR7000"/>
      <c r="AS7000"/>
      <c r="AT7000"/>
      <c r="AU7000"/>
      <c r="AV7000"/>
    </row>
    <row r="7001" spans="1:48" ht="12" customHeight="1"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c r="AP7001"/>
      <c r="AQ7001"/>
      <c r="AR7001"/>
      <c r="AS7001"/>
      <c r="AT7001"/>
      <c r="AU7001"/>
      <c r="AV7001"/>
    </row>
    <row r="7002" spans="1:48" ht="12" customHeight="1"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c r="AP7002"/>
      <c r="AQ7002"/>
      <c r="AR7002"/>
      <c r="AS7002"/>
      <c r="AT7002"/>
      <c r="AU7002"/>
      <c r="AV7002"/>
    </row>
    <row r="7003" spans="1:48" ht="12" customHeight="1"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c r="AP7003"/>
      <c r="AQ7003"/>
      <c r="AR7003"/>
      <c r="AS7003"/>
      <c r="AT7003"/>
      <c r="AU7003"/>
      <c r="AV7003"/>
    </row>
    <row r="7004" spans="1:48" ht="12" customHeight="1"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c r="AP7004"/>
      <c r="AQ7004"/>
      <c r="AR7004"/>
      <c r="AS7004"/>
      <c r="AT7004"/>
      <c r="AU7004"/>
      <c r="AV7004"/>
    </row>
    <row r="7005" spans="1:48" ht="12" customHeight="1"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c r="AP7005"/>
      <c r="AQ7005"/>
      <c r="AR7005"/>
      <c r="AS7005"/>
      <c r="AT7005"/>
      <c r="AU7005"/>
      <c r="AV7005"/>
    </row>
    <row r="7006" spans="1:48" ht="12" customHeight="1"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c r="AP7006"/>
      <c r="AQ7006"/>
      <c r="AR7006"/>
      <c r="AS7006"/>
      <c r="AT7006"/>
      <c r="AU7006"/>
      <c r="AV7006"/>
    </row>
    <row r="7007" spans="1:48" ht="12" customHeight="1"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c r="AP7007"/>
      <c r="AQ7007"/>
      <c r="AR7007"/>
      <c r="AS7007"/>
      <c r="AT7007"/>
      <c r="AU7007"/>
      <c r="AV7007"/>
    </row>
    <row r="7008" spans="1:48" ht="12" customHeight="1"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c r="AP7008"/>
      <c r="AQ7008"/>
      <c r="AR7008"/>
      <c r="AS7008"/>
      <c r="AT7008"/>
      <c r="AU7008"/>
      <c r="AV7008"/>
    </row>
    <row r="7009" spans="1:48" ht="12" customHeight="1"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c r="AP7009"/>
      <c r="AQ7009"/>
      <c r="AR7009"/>
      <c r="AS7009"/>
      <c r="AT7009"/>
      <c r="AU7009"/>
      <c r="AV7009"/>
    </row>
    <row r="7010" spans="1:48" ht="12" customHeight="1"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c r="AP7010"/>
      <c r="AQ7010"/>
      <c r="AR7010"/>
      <c r="AS7010"/>
      <c r="AT7010"/>
      <c r="AU7010"/>
      <c r="AV7010"/>
    </row>
    <row r="7011" spans="1:48" ht="12" customHeight="1"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c r="AP7011"/>
      <c r="AQ7011"/>
      <c r="AR7011"/>
      <c r="AS7011"/>
      <c r="AT7011"/>
      <c r="AU7011"/>
      <c r="AV7011"/>
    </row>
    <row r="7012" spans="1:48" ht="12" customHeight="1"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c r="AP7012"/>
      <c r="AQ7012"/>
      <c r="AR7012"/>
      <c r="AS7012"/>
      <c r="AT7012"/>
      <c r="AU7012"/>
      <c r="AV7012"/>
    </row>
    <row r="7013" spans="1:48" ht="12" customHeight="1"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c r="AP7013"/>
      <c r="AQ7013"/>
      <c r="AR7013"/>
      <c r="AS7013"/>
      <c r="AT7013"/>
      <c r="AU7013"/>
      <c r="AV7013"/>
    </row>
    <row r="7014" spans="1:48" ht="12" customHeight="1"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c r="AP7014"/>
      <c r="AQ7014"/>
      <c r="AR7014"/>
      <c r="AS7014"/>
      <c r="AT7014"/>
      <c r="AU7014"/>
      <c r="AV7014"/>
    </row>
    <row r="7015" spans="1:48" ht="12" customHeight="1"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c r="AP7015"/>
      <c r="AQ7015"/>
      <c r="AR7015"/>
      <c r="AS7015"/>
      <c r="AT7015"/>
      <c r="AU7015"/>
      <c r="AV7015"/>
    </row>
    <row r="7016" spans="1:48" ht="12" customHeight="1"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c r="AP7016"/>
      <c r="AQ7016"/>
      <c r="AR7016"/>
      <c r="AS7016"/>
      <c r="AT7016"/>
      <c r="AU7016"/>
      <c r="AV7016"/>
    </row>
    <row r="7017" spans="1:48" ht="12" customHeight="1"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c r="AP7017"/>
      <c r="AQ7017"/>
      <c r="AR7017"/>
      <c r="AS7017"/>
      <c r="AT7017"/>
      <c r="AU7017"/>
      <c r="AV7017"/>
    </row>
    <row r="7018" spans="1:48" ht="12" customHeight="1"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c r="AP7018"/>
      <c r="AQ7018"/>
      <c r="AR7018"/>
      <c r="AS7018"/>
      <c r="AT7018"/>
      <c r="AU7018"/>
      <c r="AV7018"/>
    </row>
    <row r="7019" spans="1:48" ht="12" customHeight="1"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c r="AP7019"/>
      <c r="AQ7019"/>
      <c r="AR7019"/>
      <c r="AS7019"/>
      <c r="AT7019"/>
      <c r="AU7019"/>
      <c r="AV7019"/>
    </row>
    <row r="7020" spans="1:48" ht="12" customHeight="1"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c r="AP7020"/>
      <c r="AQ7020"/>
      <c r="AR7020"/>
      <c r="AS7020"/>
      <c r="AT7020"/>
      <c r="AU7020"/>
      <c r="AV7020"/>
    </row>
    <row r="7021" spans="1:48" ht="12" customHeight="1"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c r="AP7021"/>
      <c r="AQ7021"/>
      <c r="AR7021"/>
      <c r="AS7021"/>
      <c r="AT7021"/>
      <c r="AU7021"/>
      <c r="AV7021"/>
    </row>
    <row r="7022" spans="1:48" ht="12" customHeight="1"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c r="AP7022"/>
      <c r="AQ7022"/>
      <c r="AR7022"/>
      <c r="AS7022"/>
      <c r="AT7022"/>
      <c r="AU7022"/>
      <c r="AV7022"/>
    </row>
    <row r="7023" spans="1:48" ht="12" customHeight="1"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c r="AP7023"/>
      <c r="AQ7023"/>
      <c r="AR7023"/>
      <c r="AS7023"/>
      <c r="AT7023"/>
      <c r="AU7023"/>
      <c r="AV7023"/>
    </row>
    <row r="7024" spans="1:48" ht="12" customHeight="1"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c r="AP7024"/>
      <c r="AQ7024"/>
      <c r="AR7024"/>
      <c r="AS7024"/>
      <c r="AT7024"/>
      <c r="AU7024"/>
      <c r="AV7024"/>
    </row>
    <row r="7025" spans="1:48" ht="12" customHeight="1"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c r="AP7025"/>
      <c r="AQ7025"/>
      <c r="AR7025"/>
      <c r="AS7025"/>
      <c r="AT7025"/>
      <c r="AU7025"/>
      <c r="AV7025"/>
    </row>
    <row r="7026" spans="1:48" ht="12" customHeight="1"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c r="AP7026"/>
      <c r="AQ7026"/>
      <c r="AR7026"/>
      <c r="AS7026"/>
      <c r="AT7026"/>
      <c r="AU7026"/>
      <c r="AV7026"/>
    </row>
    <row r="7027" spans="1:48" ht="12" customHeight="1"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c r="AP7027"/>
      <c r="AQ7027"/>
      <c r="AR7027"/>
      <c r="AS7027"/>
      <c r="AT7027"/>
      <c r="AU7027"/>
      <c r="AV7027"/>
    </row>
    <row r="7028" spans="1:48" ht="12" customHeight="1"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c r="AP7028"/>
      <c r="AQ7028"/>
      <c r="AR7028"/>
      <c r="AS7028"/>
      <c r="AT7028"/>
      <c r="AU7028"/>
      <c r="AV7028"/>
    </row>
    <row r="7029" spans="1:48" ht="12" customHeight="1"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c r="AP7029"/>
      <c r="AQ7029"/>
      <c r="AR7029"/>
      <c r="AS7029"/>
      <c r="AT7029"/>
      <c r="AU7029"/>
      <c r="AV7029"/>
    </row>
    <row r="7030" spans="1:48" ht="12" customHeight="1"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c r="AP7030"/>
      <c r="AQ7030"/>
      <c r="AR7030"/>
      <c r="AS7030"/>
      <c r="AT7030"/>
      <c r="AU7030"/>
      <c r="AV7030"/>
    </row>
    <row r="7031" spans="1:48" ht="12" customHeight="1"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c r="AP7031"/>
      <c r="AQ7031"/>
      <c r="AR7031"/>
      <c r="AS7031"/>
      <c r="AT7031"/>
      <c r="AU7031"/>
      <c r="AV7031"/>
    </row>
    <row r="7032" spans="1:48" ht="12" customHeight="1"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c r="AP7032"/>
      <c r="AQ7032"/>
      <c r="AR7032"/>
      <c r="AS7032"/>
      <c r="AT7032"/>
      <c r="AU7032"/>
      <c r="AV7032"/>
    </row>
    <row r="7033" spans="1:48" ht="12" customHeight="1"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c r="AP7033"/>
      <c r="AQ7033"/>
      <c r="AR7033"/>
      <c r="AS7033"/>
      <c r="AT7033"/>
      <c r="AU7033"/>
      <c r="AV7033"/>
    </row>
    <row r="7034" spans="1:48" ht="12" customHeight="1"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c r="AP7034"/>
      <c r="AQ7034"/>
      <c r="AR7034"/>
      <c r="AS7034"/>
      <c r="AT7034"/>
      <c r="AU7034"/>
      <c r="AV7034"/>
    </row>
    <row r="7035" spans="1:48" ht="12" customHeight="1"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c r="AP7035"/>
      <c r="AQ7035"/>
      <c r="AR7035"/>
      <c r="AS7035"/>
      <c r="AT7035"/>
      <c r="AU7035"/>
      <c r="AV7035"/>
    </row>
    <row r="7036" spans="1:48" ht="12" customHeight="1"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c r="AP7036"/>
      <c r="AQ7036"/>
      <c r="AR7036"/>
      <c r="AS7036"/>
      <c r="AT7036"/>
      <c r="AU7036"/>
      <c r="AV7036"/>
    </row>
    <row r="7037" spans="1:48" ht="12" customHeight="1"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c r="AP7037"/>
      <c r="AQ7037"/>
      <c r="AR7037"/>
      <c r="AS7037"/>
      <c r="AT7037"/>
      <c r="AU7037"/>
      <c r="AV7037"/>
    </row>
    <row r="7038" spans="1:48" ht="12" customHeight="1"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c r="AP7038"/>
      <c r="AQ7038"/>
      <c r="AR7038"/>
      <c r="AS7038"/>
      <c r="AT7038"/>
      <c r="AU7038"/>
      <c r="AV7038"/>
    </row>
    <row r="7039" spans="1:48" ht="12" customHeight="1"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c r="AP7039"/>
      <c r="AQ7039"/>
      <c r="AR7039"/>
      <c r="AS7039"/>
      <c r="AT7039"/>
      <c r="AU7039"/>
      <c r="AV7039"/>
    </row>
    <row r="7040" spans="1:48" ht="12" customHeight="1"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c r="AP7040"/>
      <c r="AQ7040"/>
      <c r="AR7040"/>
      <c r="AS7040"/>
      <c r="AT7040"/>
      <c r="AU7040"/>
      <c r="AV7040"/>
    </row>
    <row r="7041" spans="1:48" ht="12" customHeight="1"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c r="AP7041"/>
      <c r="AQ7041"/>
      <c r="AR7041"/>
      <c r="AS7041"/>
      <c r="AT7041"/>
      <c r="AU7041"/>
      <c r="AV7041"/>
    </row>
    <row r="7042" spans="1:48" ht="12" customHeight="1"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c r="AP7042"/>
      <c r="AQ7042"/>
      <c r="AR7042"/>
      <c r="AS7042"/>
      <c r="AT7042"/>
      <c r="AU7042"/>
      <c r="AV7042"/>
    </row>
    <row r="7043" spans="1:48" ht="12" customHeight="1"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c r="AP7043"/>
      <c r="AQ7043"/>
      <c r="AR7043"/>
      <c r="AS7043"/>
      <c r="AT7043"/>
      <c r="AU7043"/>
      <c r="AV7043"/>
    </row>
    <row r="7044" spans="1:48" ht="12" customHeight="1"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c r="AP7044"/>
      <c r="AQ7044"/>
      <c r="AR7044"/>
      <c r="AS7044"/>
      <c r="AT7044"/>
      <c r="AU7044"/>
      <c r="AV7044"/>
    </row>
    <row r="7045" spans="1:48" ht="12" customHeight="1"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c r="AP7045"/>
      <c r="AQ7045"/>
      <c r="AR7045"/>
      <c r="AS7045"/>
      <c r="AT7045"/>
      <c r="AU7045"/>
      <c r="AV7045"/>
    </row>
    <row r="7046" spans="1:48" ht="12" customHeight="1"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c r="AP7046"/>
      <c r="AQ7046"/>
      <c r="AR7046"/>
      <c r="AS7046"/>
      <c r="AT7046"/>
      <c r="AU7046"/>
      <c r="AV7046"/>
    </row>
    <row r="7047" spans="1:48" ht="12" customHeight="1"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c r="AP7047"/>
      <c r="AQ7047"/>
      <c r="AR7047"/>
      <c r="AS7047"/>
      <c r="AT7047"/>
      <c r="AU7047"/>
      <c r="AV7047"/>
    </row>
    <row r="7048" spans="1:48" ht="12" customHeight="1"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c r="AP7048"/>
      <c r="AQ7048"/>
      <c r="AR7048"/>
      <c r="AS7048"/>
      <c r="AT7048"/>
      <c r="AU7048"/>
      <c r="AV7048"/>
    </row>
    <row r="7049" spans="1:48" ht="12" customHeight="1"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c r="AP7049"/>
      <c r="AQ7049"/>
      <c r="AR7049"/>
      <c r="AS7049"/>
      <c r="AT7049"/>
      <c r="AU7049"/>
      <c r="AV7049"/>
    </row>
    <row r="7050" spans="1:48" ht="12" customHeight="1"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c r="AP7050"/>
      <c r="AQ7050"/>
      <c r="AR7050"/>
      <c r="AS7050"/>
      <c r="AT7050"/>
      <c r="AU7050"/>
      <c r="AV7050"/>
    </row>
    <row r="7051" spans="1:48" ht="12" customHeight="1"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c r="AP7051"/>
      <c r="AQ7051"/>
      <c r="AR7051"/>
      <c r="AS7051"/>
      <c r="AT7051"/>
      <c r="AU7051"/>
      <c r="AV7051"/>
    </row>
    <row r="7052" spans="1:48" ht="12" customHeight="1"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c r="AP7052"/>
      <c r="AQ7052"/>
      <c r="AR7052"/>
      <c r="AS7052"/>
      <c r="AT7052"/>
      <c r="AU7052"/>
      <c r="AV7052"/>
    </row>
    <row r="7053" spans="1:48" ht="12" customHeight="1"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c r="AP7053"/>
      <c r="AQ7053"/>
      <c r="AR7053"/>
      <c r="AS7053"/>
      <c r="AT7053"/>
      <c r="AU7053"/>
      <c r="AV7053"/>
    </row>
    <row r="7054" spans="1:48" ht="12" customHeight="1"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c r="AP7054"/>
      <c r="AQ7054"/>
      <c r="AR7054"/>
      <c r="AS7054"/>
      <c r="AT7054"/>
      <c r="AU7054"/>
      <c r="AV7054"/>
    </row>
    <row r="7055" spans="1:48" ht="12" customHeight="1"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c r="AP7055"/>
      <c r="AQ7055"/>
      <c r="AR7055"/>
      <c r="AS7055"/>
      <c r="AT7055"/>
      <c r="AU7055"/>
      <c r="AV7055"/>
    </row>
    <row r="7056" spans="1:48" ht="12" customHeight="1"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c r="AP7056"/>
      <c r="AQ7056"/>
      <c r="AR7056"/>
      <c r="AS7056"/>
      <c r="AT7056"/>
      <c r="AU7056"/>
      <c r="AV7056"/>
    </row>
    <row r="7057" spans="1:48" ht="12" customHeight="1"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c r="AP7057"/>
      <c r="AQ7057"/>
      <c r="AR7057"/>
      <c r="AS7057"/>
      <c r="AT7057"/>
      <c r="AU7057"/>
      <c r="AV7057"/>
    </row>
    <row r="7058" spans="1:48" ht="12" customHeight="1"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c r="AP7058"/>
      <c r="AQ7058"/>
      <c r="AR7058"/>
      <c r="AS7058"/>
      <c r="AT7058"/>
      <c r="AU7058"/>
      <c r="AV7058"/>
    </row>
    <row r="7059" spans="1:48" ht="12" customHeight="1"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c r="AP7059"/>
      <c r="AQ7059"/>
      <c r="AR7059"/>
      <c r="AS7059"/>
      <c r="AT7059"/>
      <c r="AU7059"/>
      <c r="AV7059"/>
    </row>
    <row r="7060" spans="1:48" ht="12" customHeight="1"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c r="AP7060"/>
      <c r="AQ7060"/>
      <c r="AR7060"/>
      <c r="AS7060"/>
      <c r="AT7060"/>
      <c r="AU7060"/>
      <c r="AV7060"/>
    </row>
    <row r="7061" spans="1:48" ht="12" customHeight="1"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c r="AP7061"/>
      <c r="AQ7061"/>
      <c r="AR7061"/>
      <c r="AS7061"/>
      <c r="AT7061"/>
      <c r="AU7061"/>
      <c r="AV7061"/>
    </row>
    <row r="7062" spans="1:48" ht="12" customHeight="1"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c r="AP7062"/>
      <c r="AQ7062"/>
      <c r="AR7062"/>
      <c r="AS7062"/>
      <c r="AT7062"/>
      <c r="AU7062"/>
      <c r="AV7062"/>
    </row>
    <row r="7063" spans="1:48" ht="12" customHeight="1"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c r="AP7063"/>
      <c r="AQ7063"/>
      <c r="AR7063"/>
      <c r="AS7063"/>
      <c r="AT7063"/>
      <c r="AU7063"/>
      <c r="AV7063"/>
    </row>
    <row r="7064" spans="1:48" ht="12" customHeight="1"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c r="AP7064"/>
      <c r="AQ7064"/>
      <c r="AR7064"/>
      <c r="AS7064"/>
      <c r="AT7064"/>
      <c r="AU7064"/>
      <c r="AV7064"/>
    </row>
    <row r="7065" spans="1:48" ht="12" customHeight="1"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c r="AP7065"/>
      <c r="AQ7065"/>
      <c r="AR7065"/>
      <c r="AS7065"/>
      <c r="AT7065"/>
      <c r="AU7065"/>
      <c r="AV7065"/>
    </row>
    <row r="7066" spans="1:48" ht="12" customHeight="1"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c r="AP7066"/>
      <c r="AQ7066"/>
      <c r="AR7066"/>
      <c r="AS7066"/>
      <c r="AT7066"/>
      <c r="AU7066"/>
      <c r="AV7066"/>
    </row>
    <row r="7067" spans="1:48" ht="12" customHeight="1"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c r="AP7067"/>
      <c r="AQ7067"/>
      <c r="AR7067"/>
      <c r="AS7067"/>
      <c r="AT7067"/>
      <c r="AU7067"/>
      <c r="AV7067"/>
    </row>
    <row r="7068" spans="1:48" ht="12" customHeight="1"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c r="AP7068"/>
      <c r="AQ7068"/>
      <c r="AR7068"/>
      <c r="AS7068"/>
      <c r="AT7068"/>
      <c r="AU7068"/>
      <c r="AV7068"/>
    </row>
    <row r="7069" spans="1:48" ht="12" customHeight="1"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c r="AP7069"/>
      <c r="AQ7069"/>
      <c r="AR7069"/>
      <c r="AS7069"/>
      <c r="AT7069"/>
      <c r="AU7069"/>
      <c r="AV7069"/>
    </row>
    <row r="7070" spans="1:48" ht="12" customHeight="1"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c r="AP7070"/>
      <c r="AQ7070"/>
      <c r="AR7070"/>
      <c r="AS7070"/>
      <c r="AT7070"/>
      <c r="AU7070"/>
      <c r="AV7070"/>
    </row>
    <row r="7071" spans="1:48" ht="12" customHeight="1"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c r="AP7071"/>
      <c r="AQ7071"/>
      <c r="AR7071"/>
      <c r="AS7071"/>
      <c r="AT7071"/>
      <c r="AU7071"/>
      <c r="AV7071"/>
    </row>
    <row r="7072" spans="1:48" ht="12" customHeight="1"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c r="AP7072"/>
      <c r="AQ7072"/>
      <c r="AR7072"/>
      <c r="AS7072"/>
      <c r="AT7072"/>
      <c r="AU7072"/>
      <c r="AV7072"/>
    </row>
    <row r="7073" spans="1:48" ht="12" customHeight="1"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c r="AP7073"/>
      <c r="AQ7073"/>
      <c r="AR7073"/>
      <c r="AS7073"/>
      <c r="AT7073"/>
      <c r="AU7073"/>
      <c r="AV7073"/>
    </row>
    <row r="7074" spans="1:48" ht="12" customHeight="1"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c r="AP7074"/>
      <c r="AQ7074"/>
      <c r="AR7074"/>
      <c r="AS7074"/>
      <c r="AT7074"/>
      <c r="AU7074"/>
      <c r="AV7074"/>
    </row>
    <row r="7075" spans="1:48" ht="12" customHeight="1"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c r="AP7075"/>
      <c r="AQ7075"/>
      <c r="AR7075"/>
      <c r="AS7075"/>
      <c r="AT7075"/>
      <c r="AU7075"/>
      <c r="AV7075"/>
    </row>
    <row r="7076" spans="1:48" ht="12" customHeight="1"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c r="AP7076"/>
      <c r="AQ7076"/>
      <c r="AR7076"/>
      <c r="AS7076"/>
      <c r="AT7076"/>
      <c r="AU7076"/>
      <c r="AV7076"/>
    </row>
    <row r="7077" spans="1:48" ht="12" customHeight="1"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c r="AP7077"/>
      <c r="AQ7077"/>
      <c r="AR7077"/>
      <c r="AS7077"/>
      <c r="AT7077"/>
      <c r="AU7077"/>
      <c r="AV7077"/>
    </row>
    <row r="7078" spans="1:48" ht="12" customHeight="1"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c r="AP7078"/>
      <c r="AQ7078"/>
      <c r="AR7078"/>
      <c r="AS7078"/>
      <c r="AT7078"/>
      <c r="AU7078"/>
      <c r="AV7078"/>
    </row>
    <row r="7079" spans="1:48" ht="12" customHeight="1"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c r="AP7079"/>
      <c r="AQ7079"/>
      <c r="AR7079"/>
      <c r="AS7079"/>
      <c r="AT7079"/>
      <c r="AU7079"/>
      <c r="AV7079"/>
    </row>
    <row r="7080" spans="1:48" ht="12" customHeight="1"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c r="AP7080"/>
      <c r="AQ7080"/>
      <c r="AR7080"/>
      <c r="AS7080"/>
      <c r="AT7080"/>
      <c r="AU7080"/>
      <c r="AV7080"/>
    </row>
    <row r="7081" spans="1:48" ht="12" customHeight="1"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c r="AP7081"/>
      <c r="AQ7081"/>
      <c r="AR7081"/>
      <c r="AS7081"/>
      <c r="AT7081"/>
      <c r="AU7081"/>
      <c r="AV7081"/>
    </row>
    <row r="7082" spans="1:48" ht="12" customHeight="1"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c r="AP7082"/>
      <c r="AQ7082"/>
      <c r="AR7082"/>
      <c r="AS7082"/>
      <c r="AT7082"/>
      <c r="AU7082"/>
      <c r="AV7082"/>
    </row>
    <row r="7083" spans="1:48" ht="12" customHeight="1"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c r="AP7083"/>
      <c r="AQ7083"/>
      <c r="AR7083"/>
      <c r="AS7083"/>
      <c r="AT7083"/>
      <c r="AU7083"/>
      <c r="AV7083"/>
    </row>
    <row r="7084" spans="1:48" ht="12" customHeight="1"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c r="AP7084"/>
      <c r="AQ7084"/>
      <c r="AR7084"/>
      <c r="AS7084"/>
      <c r="AT7084"/>
      <c r="AU7084"/>
      <c r="AV7084"/>
    </row>
    <row r="7085" spans="1:48" ht="12" customHeight="1"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c r="AP7085"/>
      <c r="AQ7085"/>
      <c r="AR7085"/>
      <c r="AS7085"/>
      <c r="AT7085"/>
      <c r="AU7085"/>
      <c r="AV7085"/>
    </row>
    <row r="7086" spans="1:48" ht="12" customHeight="1"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c r="AP7086"/>
      <c r="AQ7086"/>
      <c r="AR7086"/>
      <c r="AS7086"/>
      <c r="AT7086"/>
      <c r="AU7086"/>
      <c r="AV7086"/>
    </row>
    <row r="7087" spans="1:48" ht="12" customHeight="1"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c r="AP7087"/>
      <c r="AQ7087"/>
      <c r="AR7087"/>
      <c r="AS7087"/>
      <c r="AT7087"/>
      <c r="AU7087"/>
      <c r="AV7087"/>
    </row>
    <row r="7088" spans="1:48" ht="12" customHeight="1"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c r="AP7088"/>
      <c r="AQ7088"/>
      <c r="AR7088"/>
      <c r="AS7088"/>
      <c r="AT7088"/>
      <c r="AU7088"/>
      <c r="AV7088"/>
    </row>
    <row r="7089" spans="1:48" ht="12" customHeight="1"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c r="AP7089"/>
      <c r="AQ7089"/>
      <c r="AR7089"/>
      <c r="AS7089"/>
      <c r="AT7089"/>
      <c r="AU7089"/>
      <c r="AV7089"/>
    </row>
    <row r="7090" spans="1:48" ht="12" customHeight="1"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c r="AP7090"/>
      <c r="AQ7090"/>
      <c r="AR7090"/>
      <c r="AS7090"/>
      <c r="AT7090"/>
      <c r="AU7090"/>
      <c r="AV7090"/>
    </row>
    <row r="7091" spans="1:48" ht="12" customHeight="1"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c r="AP7091"/>
      <c r="AQ7091"/>
      <c r="AR7091"/>
      <c r="AS7091"/>
      <c r="AT7091"/>
      <c r="AU7091"/>
      <c r="AV7091"/>
    </row>
    <row r="7092" spans="1:48" ht="12" customHeight="1"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c r="AP7092"/>
      <c r="AQ7092"/>
      <c r="AR7092"/>
      <c r="AS7092"/>
      <c r="AT7092"/>
      <c r="AU7092"/>
      <c r="AV7092"/>
    </row>
    <row r="7093" spans="1:48" ht="12" customHeight="1"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c r="AP7093"/>
      <c r="AQ7093"/>
      <c r="AR7093"/>
      <c r="AS7093"/>
      <c r="AT7093"/>
      <c r="AU7093"/>
      <c r="AV7093"/>
    </row>
    <row r="7094" spans="1:48" ht="12" customHeight="1"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c r="AP7094"/>
      <c r="AQ7094"/>
      <c r="AR7094"/>
      <c r="AS7094"/>
      <c r="AT7094"/>
      <c r="AU7094"/>
      <c r="AV7094"/>
    </row>
    <row r="7095" spans="1:48" ht="12" customHeight="1"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c r="AP7095"/>
      <c r="AQ7095"/>
      <c r="AR7095"/>
      <c r="AS7095"/>
      <c r="AT7095"/>
      <c r="AU7095"/>
      <c r="AV7095"/>
    </row>
    <row r="7096" spans="1:48" ht="12" customHeight="1"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c r="AP7096"/>
      <c r="AQ7096"/>
      <c r="AR7096"/>
      <c r="AS7096"/>
      <c r="AT7096"/>
      <c r="AU7096"/>
      <c r="AV7096"/>
    </row>
    <row r="7097" spans="1:48" ht="12" customHeight="1"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c r="AP7097"/>
      <c r="AQ7097"/>
      <c r="AR7097"/>
      <c r="AS7097"/>
      <c r="AT7097"/>
      <c r="AU7097"/>
      <c r="AV7097"/>
    </row>
    <row r="7098" spans="1:48" ht="12" customHeight="1"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c r="AP7098"/>
      <c r="AQ7098"/>
      <c r="AR7098"/>
      <c r="AS7098"/>
      <c r="AT7098"/>
      <c r="AU7098"/>
      <c r="AV7098"/>
    </row>
    <row r="7099" spans="1:48" ht="12" customHeight="1"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c r="AP7099"/>
      <c r="AQ7099"/>
      <c r="AR7099"/>
      <c r="AS7099"/>
      <c r="AT7099"/>
      <c r="AU7099"/>
      <c r="AV7099"/>
    </row>
    <row r="7100" spans="1:48" ht="12" customHeight="1"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c r="AP7100"/>
      <c r="AQ7100"/>
      <c r="AR7100"/>
      <c r="AS7100"/>
      <c r="AT7100"/>
      <c r="AU7100"/>
      <c r="AV7100"/>
    </row>
    <row r="7101" spans="1:48" ht="12" customHeight="1"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c r="AP7101"/>
      <c r="AQ7101"/>
      <c r="AR7101"/>
      <c r="AS7101"/>
      <c r="AT7101"/>
      <c r="AU7101"/>
      <c r="AV7101"/>
    </row>
    <row r="7102" spans="1:48" ht="12" customHeight="1"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c r="AP7102"/>
      <c r="AQ7102"/>
      <c r="AR7102"/>
      <c r="AS7102"/>
      <c r="AT7102"/>
      <c r="AU7102"/>
      <c r="AV7102"/>
    </row>
    <row r="7103" spans="1:48" ht="12" customHeight="1"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c r="AP7103"/>
      <c r="AQ7103"/>
      <c r="AR7103"/>
      <c r="AS7103"/>
      <c r="AT7103"/>
      <c r="AU7103"/>
      <c r="AV7103"/>
    </row>
    <row r="7104" spans="1:48" ht="12" customHeight="1"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c r="AP7104"/>
      <c r="AQ7104"/>
      <c r="AR7104"/>
      <c r="AS7104"/>
      <c r="AT7104"/>
      <c r="AU7104"/>
      <c r="AV7104"/>
    </row>
    <row r="7105" spans="1:48" ht="12" customHeight="1"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c r="AP7105"/>
      <c r="AQ7105"/>
      <c r="AR7105"/>
      <c r="AS7105"/>
      <c r="AT7105"/>
      <c r="AU7105"/>
      <c r="AV7105"/>
    </row>
    <row r="7106" spans="1:48" ht="12" customHeight="1"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c r="AP7106"/>
      <c r="AQ7106"/>
      <c r="AR7106"/>
      <c r="AS7106"/>
      <c r="AT7106"/>
      <c r="AU7106"/>
      <c r="AV7106"/>
    </row>
    <row r="7107" spans="1:48" ht="12" customHeight="1"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c r="AP7107"/>
      <c r="AQ7107"/>
      <c r="AR7107"/>
      <c r="AS7107"/>
      <c r="AT7107"/>
      <c r="AU7107"/>
      <c r="AV7107"/>
    </row>
    <row r="7108" spans="1:48" ht="12" customHeight="1"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c r="AP7108"/>
      <c r="AQ7108"/>
      <c r="AR7108"/>
      <c r="AS7108"/>
      <c r="AT7108"/>
      <c r="AU7108"/>
      <c r="AV7108"/>
    </row>
    <row r="7109" spans="1:48" ht="12" customHeight="1"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c r="AP7109"/>
      <c r="AQ7109"/>
      <c r="AR7109"/>
      <c r="AS7109"/>
      <c r="AT7109"/>
      <c r="AU7109"/>
      <c r="AV7109"/>
    </row>
    <row r="7110" spans="1:48" ht="12" customHeight="1"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c r="AP7110"/>
      <c r="AQ7110"/>
      <c r="AR7110"/>
      <c r="AS7110"/>
      <c r="AT7110"/>
      <c r="AU7110"/>
      <c r="AV7110"/>
    </row>
    <row r="7111" spans="1:48" ht="12" customHeight="1"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c r="AP7111"/>
      <c r="AQ7111"/>
      <c r="AR7111"/>
      <c r="AS7111"/>
      <c r="AT7111"/>
      <c r="AU7111"/>
      <c r="AV7111"/>
    </row>
    <row r="7112" spans="1:48" ht="12" customHeight="1"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c r="AP7112"/>
      <c r="AQ7112"/>
      <c r="AR7112"/>
      <c r="AS7112"/>
      <c r="AT7112"/>
      <c r="AU7112"/>
      <c r="AV7112"/>
    </row>
    <row r="7113" spans="1:48" ht="12" customHeight="1"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c r="AP7113"/>
      <c r="AQ7113"/>
      <c r="AR7113"/>
      <c r="AS7113"/>
      <c r="AT7113"/>
      <c r="AU7113"/>
      <c r="AV7113"/>
    </row>
    <row r="7114" spans="1:48" ht="12" customHeight="1"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c r="AP7114"/>
      <c r="AQ7114"/>
      <c r="AR7114"/>
      <c r="AS7114"/>
      <c r="AT7114"/>
      <c r="AU7114"/>
      <c r="AV7114"/>
    </row>
    <row r="7115" spans="1:48" ht="12" customHeight="1"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c r="AP7115"/>
      <c r="AQ7115"/>
      <c r="AR7115"/>
      <c r="AS7115"/>
      <c r="AT7115"/>
      <c r="AU7115"/>
      <c r="AV7115"/>
    </row>
    <row r="7116" spans="1:48" ht="12" customHeight="1"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c r="AP7116"/>
      <c r="AQ7116"/>
      <c r="AR7116"/>
      <c r="AS7116"/>
      <c r="AT7116"/>
      <c r="AU7116"/>
      <c r="AV7116"/>
    </row>
    <row r="7117" spans="1:48" ht="12" customHeight="1"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c r="AP7117"/>
      <c r="AQ7117"/>
      <c r="AR7117"/>
      <c r="AS7117"/>
      <c r="AT7117"/>
      <c r="AU7117"/>
      <c r="AV7117"/>
    </row>
    <row r="7118" spans="1:48" ht="12" customHeight="1"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c r="AP7118"/>
      <c r="AQ7118"/>
      <c r="AR7118"/>
      <c r="AS7118"/>
      <c r="AT7118"/>
      <c r="AU7118"/>
      <c r="AV7118"/>
    </row>
    <row r="7119" spans="1:48" ht="12" customHeight="1"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c r="AP7119"/>
      <c r="AQ7119"/>
      <c r="AR7119"/>
      <c r="AS7119"/>
      <c r="AT7119"/>
      <c r="AU7119"/>
      <c r="AV7119"/>
    </row>
    <row r="7120" spans="1:48" ht="12" customHeight="1"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c r="AP7120"/>
      <c r="AQ7120"/>
      <c r="AR7120"/>
      <c r="AS7120"/>
      <c r="AT7120"/>
      <c r="AU7120"/>
      <c r="AV7120"/>
    </row>
    <row r="7121" spans="1:48" ht="12" customHeight="1"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c r="AP7121"/>
      <c r="AQ7121"/>
      <c r="AR7121"/>
      <c r="AS7121"/>
      <c r="AT7121"/>
      <c r="AU7121"/>
      <c r="AV7121"/>
    </row>
    <row r="7122" spans="1:48" ht="12" customHeight="1"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c r="AP7122"/>
      <c r="AQ7122"/>
      <c r="AR7122"/>
      <c r="AS7122"/>
      <c r="AT7122"/>
      <c r="AU7122"/>
      <c r="AV7122"/>
    </row>
    <row r="7123" spans="1:48" ht="12" customHeight="1"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c r="AP7123"/>
      <c r="AQ7123"/>
      <c r="AR7123"/>
      <c r="AS7123"/>
      <c r="AT7123"/>
      <c r="AU7123"/>
      <c r="AV7123"/>
    </row>
    <row r="7124" spans="1:48" ht="12" customHeight="1"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c r="AP7124"/>
      <c r="AQ7124"/>
      <c r="AR7124"/>
      <c r="AS7124"/>
      <c r="AT7124"/>
      <c r="AU7124"/>
      <c r="AV7124"/>
    </row>
    <row r="7125" spans="1:48" ht="12" customHeight="1"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c r="AP7125"/>
      <c r="AQ7125"/>
      <c r="AR7125"/>
      <c r="AS7125"/>
      <c r="AT7125"/>
      <c r="AU7125"/>
      <c r="AV7125"/>
    </row>
    <row r="7126" spans="1:48" ht="12" customHeight="1"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c r="AP7126"/>
      <c r="AQ7126"/>
      <c r="AR7126"/>
      <c r="AS7126"/>
      <c r="AT7126"/>
      <c r="AU7126"/>
      <c r="AV7126"/>
    </row>
    <row r="7127" spans="1:48" ht="12" customHeight="1"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c r="AP7127"/>
      <c r="AQ7127"/>
      <c r="AR7127"/>
      <c r="AS7127"/>
      <c r="AT7127"/>
      <c r="AU7127"/>
      <c r="AV7127"/>
    </row>
    <row r="7128" spans="1:48" ht="12" customHeight="1"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c r="AP7128"/>
      <c r="AQ7128"/>
      <c r="AR7128"/>
      <c r="AS7128"/>
      <c r="AT7128"/>
      <c r="AU7128"/>
      <c r="AV7128"/>
    </row>
    <row r="7129" spans="1:48" ht="12" customHeight="1"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c r="AP7129"/>
      <c r="AQ7129"/>
      <c r="AR7129"/>
      <c r="AS7129"/>
      <c r="AT7129"/>
      <c r="AU7129"/>
      <c r="AV7129"/>
    </row>
    <row r="7130" spans="1:48" ht="12" customHeight="1"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c r="AP7130"/>
      <c r="AQ7130"/>
      <c r="AR7130"/>
      <c r="AS7130"/>
      <c r="AT7130"/>
      <c r="AU7130"/>
      <c r="AV7130"/>
    </row>
    <row r="7131" spans="1:48" ht="12" customHeight="1"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c r="AP7131"/>
      <c r="AQ7131"/>
      <c r="AR7131"/>
      <c r="AS7131"/>
      <c r="AT7131"/>
      <c r="AU7131"/>
      <c r="AV7131"/>
    </row>
    <row r="7132" spans="1:48" ht="12" customHeight="1"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c r="AP7132"/>
      <c r="AQ7132"/>
      <c r="AR7132"/>
      <c r="AS7132"/>
      <c r="AT7132"/>
      <c r="AU7132"/>
      <c r="AV7132"/>
    </row>
    <row r="7133" spans="1:48" ht="12" customHeight="1"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c r="AP7133"/>
      <c r="AQ7133"/>
      <c r="AR7133"/>
      <c r="AS7133"/>
      <c r="AT7133"/>
      <c r="AU7133"/>
      <c r="AV7133"/>
    </row>
    <row r="7134" spans="1:48" ht="12" customHeight="1"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c r="AP7134"/>
      <c r="AQ7134"/>
      <c r="AR7134"/>
      <c r="AS7134"/>
      <c r="AT7134"/>
      <c r="AU7134"/>
      <c r="AV7134"/>
    </row>
    <row r="7135" spans="1:48" ht="12" customHeight="1"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c r="AP7135"/>
      <c r="AQ7135"/>
      <c r="AR7135"/>
      <c r="AS7135"/>
      <c r="AT7135"/>
      <c r="AU7135"/>
      <c r="AV7135"/>
    </row>
    <row r="7136" spans="1:48" ht="12" customHeight="1"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c r="AP7136"/>
      <c r="AQ7136"/>
      <c r="AR7136"/>
      <c r="AS7136"/>
      <c r="AT7136"/>
      <c r="AU7136"/>
      <c r="AV7136"/>
    </row>
    <row r="7137" spans="1:48" ht="12" customHeight="1"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c r="AP7137"/>
      <c r="AQ7137"/>
      <c r="AR7137"/>
      <c r="AS7137"/>
      <c r="AT7137"/>
      <c r="AU7137"/>
      <c r="AV7137"/>
    </row>
    <row r="7138" spans="1:48" ht="12" customHeight="1"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c r="AP7138"/>
      <c r="AQ7138"/>
      <c r="AR7138"/>
      <c r="AS7138"/>
      <c r="AT7138"/>
      <c r="AU7138"/>
      <c r="AV7138"/>
    </row>
    <row r="7139" spans="1:48" ht="12" customHeight="1"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c r="AP7139"/>
      <c r="AQ7139"/>
      <c r="AR7139"/>
      <c r="AS7139"/>
      <c r="AT7139"/>
      <c r="AU7139"/>
      <c r="AV7139"/>
    </row>
    <row r="7140" spans="1:48" ht="12" customHeight="1"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c r="AP7140"/>
      <c r="AQ7140"/>
      <c r="AR7140"/>
      <c r="AS7140"/>
      <c r="AT7140"/>
      <c r="AU7140"/>
      <c r="AV7140"/>
    </row>
    <row r="7141" spans="1:48" ht="12" customHeight="1"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c r="AP7141"/>
      <c r="AQ7141"/>
      <c r="AR7141"/>
      <c r="AS7141"/>
      <c r="AT7141"/>
      <c r="AU7141"/>
      <c r="AV7141"/>
    </row>
    <row r="7142" spans="1:48" ht="12" customHeight="1"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c r="AP7142"/>
      <c r="AQ7142"/>
      <c r="AR7142"/>
      <c r="AS7142"/>
      <c r="AT7142"/>
      <c r="AU7142"/>
      <c r="AV7142"/>
    </row>
    <row r="7143" spans="1:48" ht="12" customHeight="1"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c r="AP7143"/>
      <c r="AQ7143"/>
      <c r="AR7143"/>
      <c r="AS7143"/>
      <c r="AT7143"/>
      <c r="AU7143"/>
      <c r="AV7143"/>
    </row>
    <row r="7144" spans="1:48" ht="12" customHeight="1"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c r="AP7144"/>
      <c r="AQ7144"/>
      <c r="AR7144"/>
      <c r="AS7144"/>
      <c r="AT7144"/>
      <c r="AU7144"/>
      <c r="AV7144"/>
    </row>
    <row r="7145" spans="1:48" ht="12" customHeight="1"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c r="AP7145"/>
      <c r="AQ7145"/>
      <c r="AR7145"/>
      <c r="AS7145"/>
      <c r="AT7145"/>
      <c r="AU7145"/>
      <c r="AV7145"/>
    </row>
    <row r="7146" spans="1:48" ht="12" customHeight="1"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c r="AP7146"/>
      <c r="AQ7146"/>
      <c r="AR7146"/>
      <c r="AS7146"/>
      <c r="AT7146"/>
      <c r="AU7146"/>
      <c r="AV7146"/>
    </row>
    <row r="7147" spans="1:48" ht="12" customHeight="1"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c r="AP7147"/>
      <c r="AQ7147"/>
      <c r="AR7147"/>
      <c r="AS7147"/>
      <c r="AT7147"/>
      <c r="AU7147"/>
      <c r="AV7147"/>
    </row>
    <row r="7148" spans="1:48" ht="12" customHeight="1"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c r="AP7148"/>
      <c r="AQ7148"/>
      <c r="AR7148"/>
      <c r="AS7148"/>
      <c r="AT7148"/>
      <c r="AU7148"/>
      <c r="AV7148"/>
    </row>
    <row r="7149" spans="1:48" ht="12" customHeight="1"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c r="AP7149"/>
      <c r="AQ7149"/>
      <c r="AR7149"/>
      <c r="AS7149"/>
      <c r="AT7149"/>
      <c r="AU7149"/>
      <c r="AV7149"/>
    </row>
    <row r="7150" spans="1:48" ht="12" customHeight="1"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c r="AP7150"/>
      <c r="AQ7150"/>
      <c r="AR7150"/>
      <c r="AS7150"/>
      <c r="AT7150"/>
      <c r="AU7150"/>
      <c r="AV7150"/>
    </row>
    <row r="7151" spans="1:48" ht="12" customHeight="1"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c r="AP7151"/>
      <c r="AQ7151"/>
      <c r="AR7151"/>
      <c r="AS7151"/>
      <c r="AT7151"/>
      <c r="AU7151"/>
      <c r="AV7151"/>
    </row>
    <row r="7152" spans="1:48" ht="12" customHeight="1"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c r="AP7152"/>
      <c r="AQ7152"/>
      <c r="AR7152"/>
      <c r="AS7152"/>
      <c r="AT7152"/>
      <c r="AU7152"/>
      <c r="AV7152"/>
    </row>
    <row r="7153" spans="1:48" ht="12" customHeight="1"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c r="AP7153"/>
      <c r="AQ7153"/>
      <c r="AR7153"/>
      <c r="AS7153"/>
      <c r="AT7153"/>
      <c r="AU7153"/>
      <c r="AV7153"/>
    </row>
    <row r="7154" spans="1:48" ht="12" customHeight="1"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c r="AP7154"/>
      <c r="AQ7154"/>
      <c r="AR7154"/>
      <c r="AS7154"/>
      <c r="AT7154"/>
      <c r="AU7154"/>
      <c r="AV7154"/>
    </row>
    <row r="7155" spans="1:48" ht="12" customHeight="1"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c r="AP7155"/>
      <c r="AQ7155"/>
      <c r="AR7155"/>
      <c r="AS7155"/>
      <c r="AT7155"/>
      <c r="AU7155"/>
      <c r="AV7155"/>
    </row>
    <row r="7156" spans="1:48" ht="12" customHeight="1"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c r="AP7156"/>
      <c r="AQ7156"/>
      <c r="AR7156"/>
      <c r="AS7156"/>
      <c r="AT7156"/>
      <c r="AU7156"/>
      <c r="AV7156"/>
    </row>
    <row r="7157" spans="1:48" ht="12" customHeight="1"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c r="AP7157"/>
      <c r="AQ7157"/>
      <c r="AR7157"/>
      <c r="AS7157"/>
      <c r="AT7157"/>
      <c r="AU7157"/>
      <c r="AV7157"/>
    </row>
    <row r="7158" spans="1:48" ht="12" customHeight="1"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c r="AP7158"/>
      <c r="AQ7158"/>
      <c r="AR7158"/>
      <c r="AS7158"/>
      <c r="AT7158"/>
      <c r="AU7158"/>
      <c r="AV7158"/>
    </row>
    <row r="7159" spans="1:48" ht="12" customHeight="1"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c r="AP7159"/>
      <c r="AQ7159"/>
      <c r="AR7159"/>
      <c r="AS7159"/>
      <c r="AT7159"/>
      <c r="AU7159"/>
      <c r="AV7159"/>
    </row>
    <row r="7160" spans="1:48" ht="12" customHeight="1"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c r="AP7160"/>
      <c r="AQ7160"/>
      <c r="AR7160"/>
      <c r="AS7160"/>
      <c r="AT7160"/>
      <c r="AU7160"/>
      <c r="AV7160"/>
    </row>
    <row r="7161" spans="1:48" ht="12" customHeight="1"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c r="AP7161"/>
      <c r="AQ7161"/>
      <c r="AR7161"/>
      <c r="AS7161"/>
      <c r="AT7161"/>
      <c r="AU7161"/>
      <c r="AV7161"/>
    </row>
    <row r="7162" spans="1:48" ht="12" customHeight="1"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c r="AP7162"/>
      <c r="AQ7162"/>
      <c r="AR7162"/>
      <c r="AS7162"/>
      <c r="AT7162"/>
      <c r="AU7162"/>
      <c r="AV7162"/>
    </row>
    <row r="7163" spans="1:48" ht="12" customHeight="1"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c r="AP7163"/>
      <c r="AQ7163"/>
      <c r="AR7163"/>
      <c r="AS7163"/>
      <c r="AT7163"/>
      <c r="AU7163"/>
      <c r="AV7163"/>
    </row>
    <row r="7164" spans="1:48" ht="12" customHeight="1"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c r="AP7164"/>
      <c r="AQ7164"/>
      <c r="AR7164"/>
      <c r="AS7164"/>
      <c r="AT7164"/>
      <c r="AU7164"/>
      <c r="AV7164"/>
    </row>
    <row r="7165" spans="1:48" ht="12" customHeight="1"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c r="AP7165"/>
      <c r="AQ7165"/>
      <c r="AR7165"/>
      <c r="AS7165"/>
      <c r="AT7165"/>
      <c r="AU7165"/>
      <c r="AV7165"/>
    </row>
  </sheetData>
  <sheetProtection sheet="1" objects="1" scenarios="1"/>
  <mergeCells count="107">
    <mergeCell ref="AS49:AU50"/>
    <mergeCell ref="B53:S54"/>
    <mergeCell ref="AS69:AU70"/>
    <mergeCell ref="AS71:AU72"/>
    <mergeCell ref="AS75:AU76"/>
    <mergeCell ref="AO65:AR66"/>
    <mergeCell ref="AO67:AR68"/>
    <mergeCell ref="AO69:AR70"/>
    <mergeCell ref="AO71:AR72"/>
    <mergeCell ref="AO75:AR76"/>
    <mergeCell ref="Z73:AN74"/>
    <mergeCell ref="Z75:AN76"/>
    <mergeCell ref="AO73:AU74"/>
    <mergeCell ref="T67:W68"/>
    <mergeCell ref="Z67:AN68"/>
    <mergeCell ref="Z69:AN70"/>
    <mergeCell ref="Z71:AN72"/>
    <mergeCell ref="Z65:AN66"/>
    <mergeCell ref="T75:W76"/>
    <mergeCell ref="T69:W70"/>
    <mergeCell ref="T71:W72"/>
    <mergeCell ref="T73:W74"/>
    <mergeCell ref="B49:S50"/>
    <mergeCell ref="W31:AD32"/>
    <mergeCell ref="W34:AD35"/>
    <mergeCell ref="Z51:AN52"/>
    <mergeCell ref="B55:S56"/>
    <mergeCell ref="B57:S58"/>
    <mergeCell ref="B59:S60"/>
    <mergeCell ref="B61:S62"/>
    <mergeCell ref="B51:S52"/>
    <mergeCell ref="AS55:AU56"/>
    <mergeCell ref="AS57:AU58"/>
    <mergeCell ref="AS59:AU60"/>
    <mergeCell ref="AS61:AU62"/>
    <mergeCell ref="T51:W52"/>
    <mergeCell ref="T53:W54"/>
    <mergeCell ref="T55:W56"/>
    <mergeCell ref="T57:W58"/>
    <mergeCell ref="T59:W60"/>
    <mergeCell ref="T61:W62"/>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AO61:AR62"/>
    <mergeCell ref="AO63:AR64"/>
    <mergeCell ref="Z61:AN62"/>
    <mergeCell ref="Z63:AN64"/>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W18:AD19"/>
    <mergeCell ref="M25:T26"/>
    <mergeCell ref="W21:AD22"/>
    <mergeCell ref="W25:AD26"/>
    <mergeCell ref="M21:T22"/>
  </mergeCells>
  <conditionalFormatting sqref="B8">
    <cfRule type="cellIs" dxfId="154" priority="301" operator="equal">
      <formula>0</formula>
    </cfRule>
  </conditionalFormatting>
  <conditionalFormatting sqref="B51 B53 B55 B57 T51 T53 T55 T63 T67 T71 T75 T65 T69 T73 T77 T57 T59 T61">
    <cfRule type="cellIs" dxfId="153" priority="258" operator="equal">
      <formula>""</formula>
    </cfRule>
    <cfRule type="cellIs" dxfId="152" priority="259" operator="equal">
      <formula>0</formula>
    </cfRule>
  </conditionalFormatting>
  <conditionalFormatting sqref="B59">
    <cfRule type="cellIs" dxfId="151" priority="256" operator="equal">
      <formula>""</formula>
    </cfRule>
    <cfRule type="cellIs" dxfId="150" priority="257" operator="equal">
      <formula>0</formula>
    </cfRule>
  </conditionalFormatting>
  <conditionalFormatting sqref="B67">
    <cfRule type="cellIs" dxfId="149" priority="252" operator="equal">
      <formula>""</formula>
    </cfRule>
    <cfRule type="cellIs" dxfId="148" priority="253" operator="equal">
      <formula>0</formula>
    </cfRule>
  </conditionalFormatting>
  <conditionalFormatting sqref="B63">
    <cfRule type="cellIs" dxfId="147" priority="254" operator="equal">
      <formula>""</formula>
    </cfRule>
    <cfRule type="cellIs" dxfId="146" priority="255" operator="equal">
      <formula>0</formula>
    </cfRule>
  </conditionalFormatting>
  <conditionalFormatting sqref="B71">
    <cfRule type="cellIs" dxfId="145" priority="250" operator="equal">
      <formula>""</formula>
    </cfRule>
    <cfRule type="cellIs" dxfId="144" priority="251" operator="equal">
      <formula>0</formula>
    </cfRule>
  </conditionalFormatting>
  <conditionalFormatting sqref="B61">
    <cfRule type="cellIs" dxfId="143" priority="248" operator="equal">
      <formula>""</formula>
    </cfRule>
    <cfRule type="cellIs" dxfId="142" priority="249" operator="equal">
      <formula>0</formula>
    </cfRule>
  </conditionalFormatting>
  <conditionalFormatting sqref="B65">
    <cfRule type="cellIs" dxfId="141" priority="246" operator="equal">
      <formula>""</formula>
    </cfRule>
    <cfRule type="cellIs" dxfId="140" priority="247" operator="equal">
      <formula>0</formula>
    </cfRule>
  </conditionalFormatting>
  <conditionalFormatting sqref="B69">
    <cfRule type="cellIs" dxfId="139" priority="244" operator="equal">
      <formula>""</formula>
    </cfRule>
    <cfRule type="cellIs" dxfId="138" priority="245" operator="equal">
      <formula>0</formula>
    </cfRule>
  </conditionalFormatting>
  <conditionalFormatting sqref="B75">
    <cfRule type="cellIs" dxfId="137" priority="242" operator="equal">
      <formula>""</formula>
    </cfRule>
    <cfRule type="cellIs" dxfId="136" priority="243" operator="equal">
      <formula>0</formula>
    </cfRule>
  </conditionalFormatting>
  <conditionalFormatting sqref="B73">
    <cfRule type="cellIs" dxfId="135" priority="240" operator="equal">
      <formula>""</formula>
    </cfRule>
    <cfRule type="cellIs" dxfId="134" priority="241" operator="equal">
      <formula>0</formula>
    </cfRule>
  </conditionalFormatting>
  <conditionalFormatting sqref="B77">
    <cfRule type="cellIs" dxfId="133" priority="236" operator="equal">
      <formula>""</formula>
    </cfRule>
    <cfRule type="cellIs" dxfId="132"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31" priority="235" operator="equal">
      <formula>0</formula>
    </cfRule>
  </conditionalFormatting>
  <conditionalFormatting sqref="AO49 Z49">
    <cfRule type="cellIs" dxfId="130" priority="234" operator="equal">
      <formula>0</formula>
    </cfRule>
  </conditionalFormatting>
  <conditionalFormatting sqref="AS49">
    <cfRule type="cellIs" dxfId="129" priority="233" operator="equal">
      <formula>0</formula>
    </cfRule>
  </conditionalFormatting>
  <conditionalFormatting sqref="Z51">
    <cfRule type="cellIs" dxfId="128" priority="229" operator="equal">
      <formula>""</formula>
    </cfRule>
    <cfRule type="cellIs" dxfId="127" priority="230" operator="equal">
      <formula>0</formula>
    </cfRule>
  </conditionalFormatting>
  <conditionalFormatting sqref="Z51:AN52">
    <cfRule type="cellIs" dxfId="126" priority="228" operator="equal">
      <formula>0</formula>
    </cfRule>
  </conditionalFormatting>
  <conditionalFormatting sqref="AO51">
    <cfRule type="cellIs" dxfId="125" priority="226" operator="equal">
      <formula>""</formula>
    </cfRule>
    <cfRule type="cellIs" dxfId="124" priority="227" operator="equal">
      <formula>0</formula>
    </cfRule>
  </conditionalFormatting>
  <conditionalFormatting sqref="AO51">
    <cfRule type="cellIs" dxfId="123" priority="225" operator="equal">
      <formula>0</formula>
    </cfRule>
  </conditionalFormatting>
  <conditionalFormatting sqref="Z53">
    <cfRule type="cellIs" dxfId="122" priority="223" operator="equal">
      <formula>""</formula>
    </cfRule>
    <cfRule type="cellIs" dxfId="121" priority="224" operator="equal">
      <formula>0</formula>
    </cfRule>
  </conditionalFormatting>
  <conditionalFormatting sqref="Z53:AN54">
    <cfRule type="cellIs" dxfId="120" priority="222" operator="equal">
      <formula>0</formula>
    </cfRule>
  </conditionalFormatting>
  <conditionalFormatting sqref="Z55 Z59">
    <cfRule type="cellIs" dxfId="119" priority="220" operator="equal">
      <formula>""</formula>
    </cfRule>
    <cfRule type="cellIs" dxfId="118" priority="221" operator="equal">
      <formula>0</formula>
    </cfRule>
  </conditionalFormatting>
  <conditionalFormatting sqref="Z55:AN56 Z59:AN60">
    <cfRule type="cellIs" dxfId="117" priority="219" operator="equal">
      <formula>0</formula>
    </cfRule>
  </conditionalFormatting>
  <conditionalFormatting sqref="Z75">
    <cfRule type="cellIs" dxfId="116" priority="214" operator="equal">
      <formula>""</formula>
    </cfRule>
    <cfRule type="cellIs" dxfId="115" priority="215" operator="equal">
      <formula>0</formula>
    </cfRule>
  </conditionalFormatting>
  <conditionalFormatting sqref="Z75:AN76">
    <cfRule type="cellIs" dxfId="114" priority="213" operator="equal">
      <formula>0</formula>
    </cfRule>
  </conditionalFormatting>
  <conditionalFormatting sqref="AS53 AS57">
    <cfRule type="cellIs" dxfId="113" priority="192" operator="equal">
      <formula>0</formula>
    </cfRule>
  </conditionalFormatting>
  <conditionalFormatting sqref="Z77">
    <cfRule type="cellIs" dxfId="112" priority="211" operator="equal">
      <formula>""</formula>
    </cfRule>
    <cfRule type="cellIs" dxfId="111" priority="212" operator="equal">
      <formula>0</formula>
    </cfRule>
  </conditionalFormatting>
  <conditionalFormatting sqref="Z77:AN78">
    <cfRule type="cellIs" dxfId="110" priority="210" operator="equal">
      <formula>0</formula>
    </cfRule>
  </conditionalFormatting>
  <conditionalFormatting sqref="AO55 AO59 AO75">
    <cfRule type="cellIs" dxfId="109" priority="208" operator="equal">
      <formula>""</formula>
    </cfRule>
    <cfRule type="cellIs" dxfId="108" priority="209" operator="equal">
      <formula>0</formula>
    </cfRule>
  </conditionalFormatting>
  <conditionalFormatting sqref="AO55 AO59 AO75">
    <cfRule type="cellIs" dxfId="107" priority="207" operator="equal">
      <formula>0</formula>
    </cfRule>
  </conditionalFormatting>
  <conditionalFormatting sqref="AO53 AO57 AO77">
    <cfRule type="cellIs" dxfId="106" priority="205" operator="equal">
      <formula>""</formula>
    </cfRule>
    <cfRule type="cellIs" dxfId="105" priority="206" operator="equal">
      <formula>0</formula>
    </cfRule>
  </conditionalFormatting>
  <conditionalFormatting sqref="AO53 AO57 AO77">
    <cfRule type="cellIs" dxfId="104" priority="204" operator="equal">
      <formula>0</formula>
    </cfRule>
  </conditionalFormatting>
  <conditionalFormatting sqref="AS51">
    <cfRule type="cellIs" dxfId="103" priority="202" operator="equal">
      <formula>""</formula>
    </cfRule>
    <cfRule type="cellIs" dxfId="102" priority="203" operator="equal">
      <formula>0</formula>
    </cfRule>
  </conditionalFormatting>
  <conditionalFormatting sqref="AS51">
    <cfRule type="cellIs" dxfId="101" priority="201" operator="equal">
      <formula>0</formula>
    </cfRule>
  </conditionalFormatting>
  <conditionalFormatting sqref="AS77">
    <cfRule type="cellIs" dxfId="100" priority="199" operator="equal">
      <formula>""</formula>
    </cfRule>
    <cfRule type="cellIs" dxfId="99" priority="200" operator="equal">
      <formula>0</formula>
    </cfRule>
  </conditionalFormatting>
  <conditionalFormatting sqref="AS77">
    <cfRule type="cellIs" dxfId="98" priority="198" operator="equal">
      <formula>0</formula>
    </cfRule>
  </conditionalFormatting>
  <conditionalFormatting sqref="AS55 AS59 AS75">
    <cfRule type="cellIs" dxfId="97" priority="196" operator="equal">
      <formula>""</formula>
    </cfRule>
    <cfRule type="cellIs" dxfId="96" priority="197" operator="equal">
      <formula>0</formula>
    </cfRule>
  </conditionalFormatting>
  <conditionalFormatting sqref="AS55 AS59 AS75">
    <cfRule type="cellIs" dxfId="95" priority="195" operator="equal">
      <formula>0</formula>
    </cfRule>
  </conditionalFormatting>
  <conditionalFormatting sqref="AS53 AS57">
    <cfRule type="cellIs" dxfId="94" priority="193" operator="equal">
      <formula>""</formula>
    </cfRule>
    <cfRule type="cellIs" dxfId="93" priority="194" operator="equal">
      <formula>0</formula>
    </cfRule>
  </conditionalFormatting>
  <conditionalFormatting sqref="AO61 AO65 AO69">
    <cfRule type="cellIs" dxfId="92" priority="20" operator="equal">
      <formula>""</formula>
    </cfRule>
    <cfRule type="cellIs" dxfId="91" priority="21" operator="equal">
      <formula>0</formula>
    </cfRule>
  </conditionalFormatting>
  <conditionalFormatting sqref="AO61 AO65 AO69">
    <cfRule type="cellIs" dxfId="90" priority="19" operator="equal">
      <formula>0</formula>
    </cfRule>
  </conditionalFormatting>
  <conditionalFormatting sqref="Z57">
    <cfRule type="cellIs" dxfId="89" priority="47" operator="equal">
      <formula>""</formula>
    </cfRule>
    <cfRule type="cellIs" dxfId="88" priority="48" operator="equal">
      <formula>0</formula>
    </cfRule>
  </conditionalFormatting>
  <conditionalFormatting sqref="Z57:AN58">
    <cfRule type="cellIs" dxfId="87" priority="46" operator="equal">
      <formula>0</formula>
    </cfRule>
  </conditionalFormatting>
  <conditionalFormatting sqref="AS63 AS67 AS71">
    <cfRule type="cellIs" dxfId="86" priority="17" operator="equal">
      <formula>""</formula>
    </cfRule>
    <cfRule type="cellIs" dxfId="85" priority="18" operator="equal">
      <formula>0</formula>
    </cfRule>
  </conditionalFormatting>
  <conditionalFormatting sqref="AS63 AS67 AS71">
    <cfRule type="cellIs" dxfId="84" priority="16" operator="equal">
      <formula>0</formula>
    </cfRule>
  </conditionalFormatting>
  <conditionalFormatting sqref="AO63 AO67 AO71">
    <cfRule type="cellIs" dxfId="83" priority="23" operator="equal">
      <formula>""</formula>
    </cfRule>
    <cfRule type="cellIs" dxfId="82" priority="24" operator="equal">
      <formula>0</formula>
    </cfRule>
  </conditionalFormatting>
  <conditionalFormatting sqref="AO63 AO67 AO71">
    <cfRule type="cellIs" dxfId="81" priority="22" operator="equal">
      <formula>0</formula>
    </cfRule>
  </conditionalFormatting>
  <conditionalFormatting sqref="AS61 AS65 AS69">
    <cfRule type="cellIs" dxfId="80" priority="13" operator="equal">
      <formula>0</formula>
    </cfRule>
  </conditionalFormatting>
  <conditionalFormatting sqref="AS61 AS65 AS69">
    <cfRule type="cellIs" dxfId="79" priority="14" operator="equal">
      <formula>""</formula>
    </cfRule>
    <cfRule type="cellIs" dxfId="78" priority="15" operator="equal">
      <formula>0</formula>
    </cfRule>
  </conditionalFormatting>
  <conditionalFormatting sqref="Z61 Z65 Z69">
    <cfRule type="cellIs" dxfId="77" priority="11" operator="equal">
      <formula>""</formula>
    </cfRule>
    <cfRule type="cellIs" dxfId="76" priority="12" operator="equal">
      <formula>0</formula>
    </cfRule>
  </conditionalFormatting>
  <conditionalFormatting sqref="Z61:AN62 Z65:AN66 Z69:AN70">
    <cfRule type="cellIs" dxfId="75" priority="10" operator="equal">
      <formula>0</formula>
    </cfRule>
  </conditionalFormatting>
  <conditionalFormatting sqref="Z63 Z67 Z71">
    <cfRule type="cellIs" dxfId="74" priority="26" operator="equal">
      <formula>""</formula>
    </cfRule>
    <cfRule type="cellIs" dxfId="73" priority="27" operator="equal">
      <formula>0</formula>
    </cfRule>
  </conditionalFormatting>
  <conditionalFormatting sqref="Z63:AN64 Z67:AN68 Z71:AN72">
    <cfRule type="cellIs" dxfId="72" priority="25" operator="equal">
      <formula>0</formula>
    </cfRule>
  </conditionalFormatting>
  <conditionalFormatting sqref="AO73">
    <cfRule type="cellIs" dxfId="71" priority="8" operator="equal">
      <formula>""</formula>
    </cfRule>
    <cfRule type="cellIs" dxfId="70" priority="9" operator="equal">
      <formula>0</formula>
    </cfRule>
  </conditionalFormatting>
  <conditionalFormatting sqref="AO73">
    <cfRule type="cellIs" dxfId="69" priority="7" operator="equal">
      <formula>0</formula>
    </cfRule>
  </conditionalFormatting>
  <conditionalFormatting sqref="Z73">
    <cfRule type="cellIs" dxfId="68" priority="2" operator="equal">
      <formula>""</formula>
    </cfRule>
    <cfRule type="cellIs" dxfId="67" priority="3" operator="equal">
      <formula>0</formula>
    </cfRule>
  </conditionalFormatting>
  <conditionalFormatting sqref="Z73:AN74">
    <cfRule type="cellIs" dxfId="66" priority="1" operator="equal">
      <formula>0</formula>
    </cfRule>
  </conditionalFormatting>
  <conditionalFormatting sqref="A80:AV80">
    <cfRule type="expression" dxfId="65" priority="62">
      <formula>#REF!=1</formula>
    </cfRule>
  </conditionalFormatting>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E2185"/>
  <sheetViews>
    <sheetView showGridLines="0" showRowColHeaders="0" zoomScale="95" zoomScaleNormal="95" workbookViewId="0">
      <selection activeCell="BC16" sqref="BC16"/>
    </sheetView>
  </sheetViews>
  <sheetFormatPr baseColWidth="10" defaultColWidth="2.6640625" defaultRowHeight="12" customHeight="1" x14ac:dyDescent="0.3"/>
  <cols>
    <col min="1" max="16" width="2.6640625" style="3"/>
    <col min="17" max="17" width="3.44140625" style="3" customWidth="1"/>
    <col min="18" max="21" width="2.6640625" style="3"/>
    <col min="22" max="22" width="4" style="3" customWidth="1"/>
    <col min="23" max="23" width="2.6640625" style="3"/>
    <col min="24" max="24" width="4" style="3" customWidth="1"/>
    <col min="25" max="42" width="2.6640625" style="3"/>
    <col min="43" max="43" width="5.44140625" style="3" customWidth="1"/>
    <col min="44" max="48" width="2.6640625" style="3"/>
    <col min="604" max="16384" width="2.6640625" style="4"/>
  </cols>
  <sheetData>
    <row r="1" spans="1:48"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630" t="s">
        <v>632</v>
      </c>
      <c r="AO1" s="234"/>
      <c r="AP1" s="234"/>
      <c r="AQ1" s="234"/>
      <c r="AR1" s="234"/>
      <c r="AS1" s="234"/>
      <c r="AT1" s="234"/>
      <c r="AU1" s="234"/>
      <c r="AV1" s="235"/>
    </row>
    <row r="2" spans="1:48"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515"/>
      <c r="AO2" s="237"/>
      <c r="AP2" s="237"/>
      <c r="AQ2" s="237"/>
      <c r="AR2" s="237"/>
      <c r="AS2" s="237"/>
      <c r="AT2" s="237"/>
      <c r="AU2" s="237"/>
      <c r="AV2" s="238"/>
    </row>
    <row r="3" spans="1:48"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516"/>
      <c r="AO3" s="517"/>
      <c r="AP3" s="517"/>
      <c r="AQ3" s="517"/>
      <c r="AR3" s="517"/>
      <c r="AS3" s="517"/>
      <c r="AT3" s="517"/>
      <c r="AU3" s="517"/>
      <c r="AV3" s="518"/>
    </row>
    <row r="4" spans="1:48" ht="12" customHeight="1" thickTop="1" x14ac:dyDescent="0.3">
      <c r="A4" s="842" t="str">
        <f>CONCATENATE("ANNEE ", Identification!J5)</f>
        <v>ANNEE 2025</v>
      </c>
      <c r="B4" s="843"/>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4"/>
    </row>
    <row r="5" spans="1:48" ht="12" customHeight="1" x14ac:dyDescent="0.3">
      <c r="A5" s="842"/>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43"/>
      <c r="AK5" s="843"/>
      <c r="AL5" s="843"/>
      <c r="AM5" s="843"/>
      <c r="AN5" s="843"/>
      <c r="AO5" s="843"/>
      <c r="AP5" s="843"/>
      <c r="AQ5" s="843"/>
      <c r="AR5" s="843"/>
      <c r="AS5" s="843"/>
      <c r="AT5" s="843"/>
      <c r="AU5" s="843"/>
      <c r="AV5" s="844"/>
    </row>
    <row r="6" spans="1:48" ht="12" customHeight="1" thickBot="1" x14ac:dyDescent="0.35">
      <c r="A6" s="842"/>
      <c r="B6" s="843"/>
      <c r="C6" s="843"/>
      <c r="D6" s="843"/>
      <c r="E6" s="843"/>
      <c r="F6" s="843"/>
      <c r="G6" s="843"/>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c r="AH6" s="843"/>
      <c r="AI6" s="843"/>
      <c r="AJ6" s="843"/>
      <c r="AK6" s="843"/>
      <c r="AL6" s="843"/>
      <c r="AM6" s="843"/>
      <c r="AN6" s="843"/>
      <c r="AO6" s="843"/>
      <c r="AP6" s="843"/>
      <c r="AQ6" s="843"/>
      <c r="AR6" s="843"/>
      <c r="AS6" s="843"/>
      <c r="AT6" s="843"/>
      <c r="AU6" s="843"/>
      <c r="AV6" s="844"/>
    </row>
    <row r="7" spans="1:48" ht="12" customHeight="1" x14ac:dyDescent="0.3">
      <c r="A7" s="61"/>
      <c r="B7" s="315" t="s">
        <v>633</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62"/>
      <c r="AV7" s="62"/>
    </row>
    <row r="8" spans="1:48" ht="12" customHeight="1" x14ac:dyDescent="0.3">
      <c r="A8" s="61"/>
      <c r="B8" s="318"/>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63"/>
      <c r="AV8" s="62"/>
    </row>
    <row r="9" spans="1:48"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62"/>
    </row>
    <row r="10" spans="1:48"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62"/>
    </row>
    <row r="11" spans="1:48" ht="12" customHeight="1" thickBot="1" x14ac:dyDescent="0.35">
      <c r="A11" s="61"/>
      <c r="B11" s="321"/>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64"/>
      <c r="AV11" s="62"/>
    </row>
    <row r="12" spans="1:48" ht="12" customHeight="1" x14ac:dyDescent="0.3">
      <c r="A12" s="61"/>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58"/>
      <c r="E14" s="845" t="s">
        <v>634</v>
      </c>
      <c r="F14" s="845"/>
      <c r="G14" s="845"/>
      <c r="H14" s="845"/>
      <c r="I14" s="845"/>
      <c r="J14" s="845"/>
      <c r="K14" s="845"/>
      <c r="L14" s="845"/>
      <c r="M14" s="845"/>
      <c r="N14" s="845"/>
      <c r="O14" s="845"/>
      <c r="P14" s="845"/>
      <c r="Q14" s="845"/>
      <c r="R14" s="845"/>
      <c r="S14" s="845"/>
      <c r="T14" s="845"/>
      <c r="U14" s="845"/>
      <c r="V14" s="845"/>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62"/>
    </row>
    <row r="15" spans="1:48" ht="12" customHeight="1" x14ac:dyDescent="0.3">
      <c r="A15" s="61"/>
      <c r="B15" s="58"/>
      <c r="C15" s="58"/>
      <c r="D15" s="57"/>
      <c r="E15" s="845"/>
      <c r="F15" s="845"/>
      <c r="G15" s="845"/>
      <c r="H15" s="845"/>
      <c r="I15" s="845"/>
      <c r="J15" s="845"/>
      <c r="K15" s="845"/>
      <c r="L15" s="845"/>
      <c r="M15" s="845"/>
      <c r="N15" s="845"/>
      <c r="O15" s="845"/>
      <c r="P15" s="845"/>
      <c r="Q15" s="845"/>
      <c r="R15" s="845"/>
      <c r="S15" s="845"/>
      <c r="T15" s="845"/>
      <c r="U15" s="845"/>
      <c r="V15" s="845"/>
      <c r="W15" s="845"/>
      <c r="X15" s="845"/>
      <c r="Y15" s="845"/>
      <c r="Z15" s="845"/>
      <c r="AA15" s="845"/>
      <c r="AB15" s="845"/>
      <c r="AC15" s="845"/>
      <c r="AD15" s="845"/>
      <c r="AE15" s="845"/>
      <c r="AF15" s="845"/>
      <c r="AG15" s="845"/>
      <c r="AH15" s="845"/>
      <c r="AI15" s="845"/>
      <c r="AJ15" s="845"/>
      <c r="AK15" s="845"/>
      <c r="AL15" s="845"/>
      <c r="AM15" s="845"/>
      <c r="AN15" s="845"/>
      <c r="AO15" s="845"/>
      <c r="AP15" s="845"/>
      <c r="AQ15" s="845"/>
      <c r="AR15" s="845"/>
      <c r="AS15" s="845"/>
      <c r="AT15" s="845"/>
      <c r="AU15" s="845"/>
      <c r="AV15" s="62"/>
    </row>
    <row r="16" spans="1:48" ht="12" customHeight="1" x14ac:dyDescent="0.3">
      <c r="A16" s="61"/>
      <c r="B16" s="58"/>
      <c r="C16" s="58"/>
      <c r="D16" s="58"/>
      <c r="E16" s="845"/>
      <c r="F16" s="845"/>
      <c r="G16" s="845"/>
      <c r="H16" s="845"/>
      <c r="I16" s="845"/>
      <c r="J16" s="845"/>
      <c r="K16" s="845"/>
      <c r="L16" s="845"/>
      <c r="M16" s="845"/>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5"/>
      <c r="AO16" s="845"/>
      <c r="AP16" s="845"/>
      <c r="AQ16" s="845"/>
      <c r="AR16" s="845"/>
      <c r="AS16" s="845"/>
      <c r="AT16" s="845"/>
      <c r="AU16" s="845"/>
      <c r="AV16" s="128"/>
    </row>
    <row r="17" spans="1:48" ht="12" customHeight="1" x14ac:dyDescent="0.3">
      <c r="A17" s="61"/>
      <c r="B17" s="58"/>
      <c r="C17" s="58"/>
      <c r="D17" s="58"/>
      <c r="E17" s="58"/>
      <c r="F17" s="490" t="s">
        <v>635</v>
      </c>
      <c r="G17" s="491"/>
      <c r="H17" s="491"/>
      <c r="I17" s="491"/>
      <c r="J17" s="491"/>
      <c r="K17" s="491"/>
      <c r="L17" s="491"/>
      <c r="M17" s="491"/>
      <c r="N17" s="492"/>
      <c r="O17" s="58"/>
      <c r="P17" s="836">
        <f>Identification!B10</f>
        <v>0</v>
      </c>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8"/>
      <c r="AV17" s="62"/>
    </row>
    <row r="18" spans="1:48" ht="12" customHeight="1" x14ac:dyDescent="0.3">
      <c r="A18" s="61"/>
      <c r="B18" s="58"/>
      <c r="C18" s="58"/>
      <c r="D18" s="57"/>
      <c r="E18" s="57"/>
      <c r="F18" s="493"/>
      <c r="G18" s="494"/>
      <c r="H18" s="494"/>
      <c r="I18" s="494"/>
      <c r="J18" s="494"/>
      <c r="K18" s="494"/>
      <c r="L18" s="494"/>
      <c r="M18" s="494"/>
      <c r="N18" s="495"/>
      <c r="O18" s="58"/>
      <c r="P18" s="839"/>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c r="AN18" s="840"/>
      <c r="AO18" s="840"/>
      <c r="AP18" s="840"/>
      <c r="AQ18" s="840"/>
      <c r="AR18" s="840"/>
      <c r="AS18" s="840"/>
      <c r="AT18" s="840"/>
      <c r="AU18" s="841"/>
      <c r="AV18" s="62"/>
    </row>
    <row r="19" spans="1:48" ht="12" customHeight="1" x14ac:dyDescent="0.3">
      <c r="A19" s="61"/>
      <c r="B19" s="58"/>
      <c r="C19" s="58"/>
      <c r="D19" s="57"/>
      <c r="E19" s="57"/>
      <c r="F19" s="58"/>
      <c r="G19" s="58"/>
      <c r="H19" s="58"/>
      <c r="I19" s="58"/>
      <c r="J19" s="58"/>
      <c r="K19" s="58"/>
      <c r="L19" s="58"/>
      <c r="M19" s="58"/>
      <c r="N19" s="58"/>
      <c r="O19" s="58"/>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30"/>
      <c r="AV19" s="62"/>
    </row>
    <row r="20" spans="1:48" ht="12" customHeight="1" x14ac:dyDescent="0.3">
      <c r="A20" s="61"/>
      <c r="B20" s="58"/>
      <c r="C20" s="58"/>
      <c r="D20" s="57"/>
      <c r="E20" s="57"/>
      <c r="F20" s="490" t="s">
        <v>636</v>
      </c>
      <c r="G20" s="491"/>
      <c r="H20" s="491"/>
      <c r="I20" s="491"/>
      <c r="J20" s="491"/>
      <c r="K20" s="491"/>
      <c r="L20" s="491"/>
      <c r="M20" s="491"/>
      <c r="N20" s="492"/>
      <c r="O20" s="58"/>
      <c r="P20" s="836">
        <f>Identification!N26</f>
        <v>0</v>
      </c>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37"/>
      <c r="AR20" s="837"/>
      <c r="AS20" s="837"/>
      <c r="AT20" s="837"/>
      <c r="AU20" s="838"/>
      <c r="AV20" s="62"/>
    </row>
    <row r="21" spans="1:48" ht="12" customHeight="1" x14ac:dyDescent="0.3">
      <c r="A21" s="61"/>
      <c r="B21" s="58"/>
      <c r="C21" s="58"/>
      <c r="D21" s="57"/>
      <c r="E21" s="57"/>
      <c r="F21" s="493"/>
      <c r="G21" s="494"/>
      <c r="H21" s="494"/>
      <c r="I21" s="494"/>
      <c r="J21" s="494"/>
      <c r="K21" s="494"/>
      <c r="L21" s="494"/>
      <c r="M21" s="494"/>
      <c r="N21" s="495"/>
      <c r="O21" s="58"/>
      <c r="P21" s="839"/>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840"/>
      <c r="AQ21" s="840"/>
      <c r="AR21" s="840"/>
      <c r="AS21" s="840"/>
      <c r="AT21" s="840"/>
      <c r="AU21" s="841"/>
      <c r="AV21" s="62"/>
    </row>
    <row r="22" spans="1:48" ht="12" customHeight="1" x14ac:dyDescent="0.3">
      <c r="A22" s="61"/>
      <c r="B22" s="58"/>
      <c r="C22" s="58"/>
      <c r="D22" s="57"/>
      <c r="E22" s="57"/>
      <c r="F22" s="57"/>
      <c r="G22" s="57"/>
      <c r="H22" s="57"/>
      <c r="I22" s="57"/>
      <c r="J22" s="57"/>
      <c r="K22" s="57"/>
      <c r="L22" s="57"/>
      <c r="M22" s="57"/>
      <c r="N22" s="57"/>
      <c r="O22" s="57"/>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62"/>
    </row>
    <row r="23" spans="1:48" ht="12" customHeight="1" x14ac:dyDescent="0.3">
      <c r="A23" s="61"/>
      <c r="B23" s="58"/>
      <c r="C23" s="58"/>
      <c r="D23" s="57"/>
      <c r="E23" s="57"/>
      <c r="F23" s="490" t="s">
        <v>637</v>
      </c>
      <c r="G23" s="491"/>
      <c r="H23" s="491"/>
      <c r="I23" s="491"/>
      <c r="J23" s="491"/>
      <c r="K23" s="491"/>
      <c r="L23" s="491"/>
      <c r="M23" s="491"/>
      <c r="N23" s="492"/>
      <c r="O23" s="57"/>
      <c r="P23" s="836" t="s">
        <v>756</v>
      </c>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37"/>
      <c r="AR23" s="837"/>
      <c r="AS23" s="837"/>
      <c r="AT23" s="837"/>
      <c r="AU23" s="838"/>
      <c r="AV23" s="62"/>
    </row>
    <row r="24" spans="1:48" ht="12" customHeight="1" x14ac:dyDescent="0.3">
      <c r="A24" s="61"/>
      <c r="B24" s="58"/>
      <c r="C24" s="58"/>
      <c r="D24" s="57"/>
      <c r="E24" s="57"/>
      <c r="F24" s="493"/>
      <c r="G24" s="494"/>
      <c r="H24" s="494"/>
      <c r="I24" s="494"/>
      <c r="J24" s="494"/>
      <c r="K24" s="494"/>
      <c r="L24" s="494"/>
      <c r="M24" s="494"/>
      <c r="N24" s="495"/>
      <c r="O24" s="57"/>
      <c r="P24" s="839"/>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0"/>
      <c r="AR24" s="840"/>
      <c r="AS24" s="840"/>
      <c r="AT24" s="840"/>
      <c r="AU24" s="841"/>
      <c r="AV24" s="62"/>
    </row>
    <row r="25" spans="1:4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7"/>
      <c r="AE25" s="57"/>
      <c r="AF25" s="57"/>
      <c r="AG25" s="57"/>
      <c r="AH25" s="57"/>
      <c r="AI25" s="57"/>
      <c r="AJ25" s="57"/>
      <c r="AK25" s="57"/>
      <c r="AL25" s="57"/>
      <c r="AM25" s="58"/>
      <c r="AN25" s="58"/>
      <c r="AO25" s="58"/>
      <c r="AP25" s="58"/>
      <c r="AQ25" s="58"/>
      <c r="AR25" s="58"/>
      <c r="AS25" s="58"/>
      <c r="AT25" s="58"/>
      <c r="AU25" s="58"/>
      <c r="AV25" s="62"/>
    </row>
    <row r="26" spans="1:48" ht="12" customHeight="1" x14ac:dyDescent="0.3">
      <c r="A26" s="61"/>
      <c r="B26" s="58"/>
      <c r="C26" s="58"/>
      <c r="D26" s="58"/>
      <c r="E26" s="58"/>
      <c r="F26" s="490" t="s">
        <v>638</v>
      </c>
      <c r="G26" s="491"/>
      <c r="H26" s="491"/>
      <c r="I26" s="491"/>
      <c r="J26" s="491"/>
      <c r="K26" s="491"/>
      <c r="L26" s="491"/>
      <c r="M26" s="491"/>
      <c r="N26" s="492"/>
      <c r="O26" s="58"/>
      <c r="P26" s="847">
        <f>Couverture_territoriale!J2</f>
        <v>0</v>
      </c>
      <c r="Q26" s="848"/>
      <c r="R26" s="848" t="s">
        <v>639</v>
      </c>
      <c r="S26" s="848"/>
      <c r="T26" s="848"/>
      <c r="U26" s="848"/>
      <c r="V26" s="851"/>
      <c r="W26" s="58"/>
      <c r="X26" s="58"/>
      <c r="Y26" s="58"/>
      <c r="Z26" s="58"/>
      <c r="AA26" s="58"/>
      <c r="AB26" s="58"/>
      <c r="AC26" s="58"/>
      <c r="AD26" s="57"/>
      <c r="AE26" s="57"/>
      <c r="AF26" s="57"/>
      <c r="AG26" s="57"/>
      <c r="AH26" s="57"/>
      <c r="AI26" s="57"/>
      <c r="AJ26" s="57"/>
      <c r="AK26" s="57"/>
      <c r="AL26" s="57"/>
      <c r="AM26" s="58"/>
      <c r="AN26" s="58"/>
      <c r="AO26" s="58"/>
      <c r="AP26" s="58"/>
      <c r="AQ26" s="58"/>
      <c r="AR26" s="58"/>
      <c r="AS26" s="58"/>
      <c r="AT26" s="58"/>
      <c r="AU26" s="58"/>
      <c r="AV26" s="62"/>
    </row>
    <row r="27" spans="1:48" ht="12" customHeight="1" x14ac:dyDescent="0.3">
      <c r="A27" s="61"/>
      <c r="B27" s="58"/>
      <c r="C27" s="58"/>
      <c r="D27" s="58"/>
      <c r="E27" s="58"/>
      <c r="F27" s="493"/>
      <c r="G27" s="494"/>
      <c r="H27" s="494"/>
      <c r="I27" s="494"/>
      <c r="J27" s="494"/>
      <c r="K27" s="494"/>
      <c r="L27" s="494"/>
      <c r="M27" s="494"/>
      <c r="N27" s="495"/>
      <c r="O27" s="58"/>
      <c r="P27" s="849"/>
      <c r="Q27" s="850"/>
      <c r="R27" s="850"/>
      <c r="S27" s="850"/>
      <c r="T27" s="850"/>
      <c r="U27" s="850"/>
      <c r="V27" s="852"/>
      <c r="W27" s="58"/>
      <c r="X27" s="58"/>
      <c r="Y27" s="58"/>
      <c r="Z27" s="58"/>
      <c r="AA27" s="58"/>
      <c r="AB27" s="58"/>
      <c r="AC27" s="58"/>
      <c r="AD27" s="57"/>
      <c r="AE27" s="57"/>
      <c r="AF27" s="57"/>
      <c r="AG27" s="57"/>
      <c r="AH27" s="57"/>
      <c r="AI27" s="57"/>
      <c r="AJ27" s="57"/>
      <c r="AK27" s="57"/>
      <c r="AL27" s="57"/>
      <c r="AM27" s="58"/>
      <c r="AN27" s="58"/>
      <c r="AO27" s="58"/>
      <c r="AP27" s="58"/>
      <c r="AQ27" s="58"/>
      <c r="AR27" s="58"/>
      <c r="AS27" s="58"/>
      <c r="AT27" s="58"/>
      <c r="AU27" s="58"/>
      <c r="AV27" s="62"/>
    </row>
    <row r="28" spans="1:48" ht="12" customHeight="1" x14ac:dyDescent="0.3">
      <c r="A28" s="61"/>
      <c r="B28" s="58"/>
      <c r="C28" s="58"/>
      <c r="D28" s="57"/>
      <c r="E28" s="57"/>
      <c r="F28" s="57"/>
      <c r="G28" s="57"/>
      <c r="H28" s="57"/>
      <c r="I28" s="57"/>
      <c r="J28" s="57"/>
      <c r="K28" s="57"/>
      <c r="L28" s="57"/>
      <c r="M28" s="57"/>
      <c r="N28" s="57"/>
      <c r="O28" s="57"/>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99"/>
    </row>
    <row r="29" spans="1:48" ht="12" customHeight="1" thickBot="1" x14ac:dyDescent="0.35">
      <c r="A29" s="211" t="s">
        <v>107</v>
      </c>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3"/>
    </row>
    <row r="30" spans="1:48" ht="12" customHeight="1" thickTop="1" x14ac:dyDescent="0.3">
      <c r="A30" s="160"/>
      <c r="B30" s="161"/>
      <c r="C30" s="161"/>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512" t="s">
        <v>632</v>
      </c>
      <c r="AO30" s="513"/>
      <c r="AP30" s="513"/>
      <c r="AQ30" s="513"/>
      <c r="AR30" s="513"/>
      <c r="AS30" s="513"/>
      <c r="AT30" s="513"/>
      <c r="AU30" s="513"/>
      <c r="AV30" s="514"/>
    </row>
    <row r="31" spans="1:48" ht="12" customHeight="1" x14ac:dyDescent="0.3">
      <c r="A31" s="160"/>
      <c r="B31" s="161"/>
      <c r="C31" s="161"/>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515"/>
      <c r="AO31" s="237"/>
      <c r="AP31" s="237"/>
      <c r="AQ31" s="237"/>
      <c r="AR31" s="237"/>
      <c r="AS31" s="237"/>
      <c r="AT31" s="237"/>
      <c r="AU31" s="237"/>
      <c r="AV31" s="238"/>
    </row>
    <row r="32" spans="1:48" ht="12" customHeight="1" thickBot="1" x14ac:dyDescent="0.35">
      <c r="A32" s="160"/>
      <c r="B32" s="161"/>
      <c r="C32" s="161"/>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516"/>
      <c r="AO32" s="517"/>
      <c r="AP32" s="517"/>
      <c r="AQ32" s="517"/>
      <c r="AR32" s="517"/>
      <c r="AS32" s="517"/>
      <c r="AT32" s="517"/>
      <c r="AU32" s="517"/>
      <c r="AV32" s="518"/>
    </row>
    <row r="33" spans="1:48" ht="12" customHeight="1" thickTop="1" x14ac:dyDescent="0.3">
      <c r="A33" s="61"/>
      <c r="B33" s="58"/>
      <c r="C33" s="58"/>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99"/>
    </row>
    <row r="34" spans="1:48" ht="12" customHeight="1" x14ac:dyDescent="0.3">
      <c r="A34" s="61"/>
      <c r="B34" s="58"/>
      <c r="C34" s="58"/>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99"/>
    </row>
    <row r="35" spans="1:48" ht="12" customHeight="1" x14ac:dyDescent="0.3">
      <c r="A35" s="61"/>
      <c r="B35" s="58"/>
      <c r="C35" s="58"/>
      <c r="D35" s="58"/>
      <c r="E35" s="845" t="s">
        <v>640</v>
      </c>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5"/>
      <c r="AD35" s="845"/>
      <c r="AE35" s="845"/>
      <c r="AF35" s="845"/>
      <c r="AG35" s="845"/>
      <c r="AH35" s="845"/>
      <c r="AI35" s="845"/>
      <c r="AJ35" s="845"/>
      <c r="AK35" s="845"/>
      <c r="AL35" s="845"/>
      <c r="AM35" s="845"/>
      <c r="AN35" s="845"/>
      <c r="AO35" s="845"/>
      <c r="AP35" s="845"/>
      <c r="AQ35" s="845"/>
      <c r="AR35" s="845"/>
      <c r="AS35" s="845"/>
      <c r="AT35" s="845"/>
      <c r="AU35" s="845"/>
      <c r="AV35" s="99"/>
    </row>
    <row r="36" spans="1:48" ht="12" customHeight="1" x14ac:dyDescent="0.3">
      <c r="A36" s="61"/>
      <c r="B36" s="58"/>
      <c r="C36" s="58"/>
      <c r="D36" s="57"/>
      <c r="E36" s="845"/>
      <c r="F36" s="845"/>
      <c r="G36" s="845"/>
      <c r="H36" s="845"/>
      <c r="I36" s="845"/>
      <c r="J36" s="845"/>
      <c r="K36" s="845"/>
      <c r="L36" s="845"/>
      <c r="M36" s="845"/>
      <c r="N36" s="845"/>
      <c r="O36" s="845"/>
      <c r="P36" s="845"/>
      <c r="Q36" s="845"/>
      <c r="R36" s="845"/>
      <c r="S36" s="845"/>
      <c r="T36" s="845"/>
      <c r="U36" s="845"/>
      <c r="V36" s="845"/>
      <c r="W36" s="845"/>
      <c r="X36" s="845"/>
      <c r="Y36" s="845"/>
      <c r="Z36" s="845"/>
      <c r="AA36" s="845"/>
      <c r="AB36" s="845"/>
      <c r="AC36" s="845"/>
      <c r="AD36" s="845"/>
      <c r="AE36" s="845"/>
      <c r="AF36" s="845"/>
      <c r="AG36" s="845"/>
      <c r="AH36" s="845"/>
      <c r="AI36" s="845"/>
      <c r="AJ36" s="845"/>
      <c r="AK36" s="845"/>
      <c r="AL36" s="845"/>
      <c r="AM36" s="845"/>
      <c r="AN36" s="845"/>
      <c r="AO36" s="845"/>
      <c r="AP36" s="845"/>
      <c r="AQ36" s="845"/>
      <c r="AR36" s="845"/>
      <c r="AS36" s="845"/>
      <c r="AT36" s="845"/>
      <c r="AU36" s="845"/>
      <c r="AV36" s="99"/>
    </row>
    <row r="37" spans="1:48" ht="12" customHeight="1" x14ac:dyDescent="0.3">
      <c r="A37" s="61"/>
      <c r="B37" s="58"/>
      <c r="C37" s="58"/>
      <c r="D37" s="58"/>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5"/>
      <c r="AK37" s="845"/>
      <c r="AL37" s="845"/>
      <c r="AM37" s="845"/>
      <c r="AN37" s="845"/>
      <c r="AO37" s="845"/>
      <c r="AP37" s="845"/>
      <c r="AQ37" s="845"/>
      <c r="AR37" s="845"/>
      <c r="AS37" s="845"/>
      <c r="AT37" s="845"/>
      <c r="AU37" s="845"/>
      <c r="AV37" s="99"/>
    </row>
    <row r="38" spans="1:48" ht="12" customHeight="1" thickBot="1" x14ac:dyDescent="0.35">
      <c r="A38" s="61"/>
      <c r="B38" s="58"/>
      <c r="C38" s="58"/>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99"/>
    </row>
    <row r="39" spans="1:48" ht="12" customHeight="1" x14ac:dyDescent="0.3">
      <c r="A39" s="61"/>
      <c r="B39" s="58"/>
      <c r="C39" s="13"/>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5"/>
      <c r="AV39" s="99"/>
    </row>
    <row r="40" spans="1:48" ht="12" customHeight="1" x14ac:dyDescent="0.3">
      <c r="A40" s="61"/>
      <c r="B40" s="58"/>
      <c r="C40" s="16"/>
      <c r="D40" s="828">
        <v>1</v>
      </c>
      <c r="E40" s="829"/>
      <c r="F40" s="829"/>
      <c r="G40" s="21"/>
      <c r="H40" s="833" t="s">
        <v>643</v>
      </c>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21"/>
      <c r="AM40" s="813"/>
      <c r="AN40" s="813"/>
      <c r="AO40" s="814"/>
      <c r="AP40" s="57"/>
      <c r="AQ40" s="57"/>
      <c r="AR40" s="57"/>
      <c r="AS40" s="57"/>
      <c r="AT40" s="57"/>
      <c r="AU40" s="17"/>
      <c r="AV40" s="99"/>
    </row>
    <row r="41" spans="1:48" ht="12" customHeight="1" x14ac:dyDescent="0.3">
      <c r="A41" s="61"/>
      <c r="B41" s="58"/>
      <c r="C41" s="16"/>
      <c r="D41" s="830"/>
      <c r="E41" s="696"/>
      <c r="F41" s="696"/>
      <c r="G41" s="57"/>
      <c r="H41" s="834"/>
      <c r="I41" s="834"/>
      <c r="J41" s="834"/>
      <c r="K41" s="834"/>
      <c r="L41" s="834"/>
      <c r="M41" s="834"/>
      <c r="N41" s="834"/>
      <c r="O41" s="834"/>
      <c r="P41" s="834"/>
      <c r="Q41" s="834"/>
      <c r="R41" s="834"/>
      <c r="S41" s="834"/>
      <c r="T41" s="834"/>
      <c r="U41" s="834"/>
      <c r="V41" s="834"/>
      <c r="W41" s="834"/>
      <c r="X41" s="834"/>
      <c r="Y41" s="834"/>
      <c r="Z41" s="834"/>
      <c r="AA41" s="834"/>
      <c r="AB41" s="834"/>
      <c r="AC41" s="834"/>
      <c r="AD41" s="834"/>
      <c r="AE41" s="834"/>
      <c r="AF41" s="834"/>
      <c r="AG41" s="834"/>
      <c r="AH41" s="834"/>
      <c r="AI41" s="834"/>
      <c r="AJ41" s="834"/>
      <c r="AK41" s="834"/>
      <c r="AL41" s="57"/>
      <c r="AM41" s="815"/>
      <c r="AN41" s="815"/>
      <c r="AO41" s="816"/>
      <c r="AP41" s="57"/>
      <c r="AQ41" s="57"/>
      <c r="AR41" s="57"/>
      <c r="AS41" s="57"/>
      <c r="AT41" s="57"/>
      <c r="AU41" s="17"/>
      <c r="AV41" s="99"/>
    </row>
    <row r="42" spans="1:48" ht="12" customHeight="1" x14ac:dyDescent="0.3">
      <c r="A42" s="61"/>
      <c r="B42" s="58"/>
      <c r="C42" s="16"/>
      <c r="D42" s="831"/>
      <c r="E42" s="832"/>
      <c r="F42" s="832"/>
      <c r="G42" s="22"/>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22"/>
      <c r="AM42" s="817"/>
      <c r="AN42" s="817"/>
      <c r="AO42" s="818"/>
      <c r="AP42" s="57"/>
      <c r="AQ42" s="57"/>
      <c r="AR42" s="57"/>
      <c r="AS42" s="57"/>
      <c r="AT42" s="57"/>
      <c r="AU42" s="17"/>
      <c r="AV42" s="99"/>
    </row>
    <row r="43" spans="1:48" ht="12" customHeight="1" x14ac:dyDescent="0.3">
      <c r="A43" s="61"/>
      <c r="B43" s="58"/>
      <c r="C43" s="16"/>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17"/>
      <c r="AV43" s="99"/>
    </row>
    <row r="44" spans="1:48" ht="12" customHeight="1" x14ac:dyDescent="0.3">
      <c r="A44" s="61"/>
      <c r="B44" s="58"/>
      <c r="C44" s="16"/>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17"/>
      <c r="AV44" s="99"/>
    </row>
    <row r="45" spans="1:48" ht="12" customHeight="1" x14ac:dyDescent="0.3">
      <c r="A45" s="61"/>
      <c r="B45" s="58"/>
      <c r="C45" s="16"/>
      <c r="D45" s="828">
        <f>D40+1</f>
        <v>2</v>
      </c>
      <c r="E45" s="829"/>
      <c r="F45" s="829"/>
      <c r="G45" s="21"/>
      <c r="H45" s="833" t="s">
        <v>757</v>
      </c>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21"/>
      <c r="AM45" s="813"/>
      <c r="AN45" s="813"/>
      <c r="AO45" s="814"/>
      <c r="AP45" s="57"/>
      <c r="AQ45" s="57"/>
      <c r="AR45" s="57"/>
      <c r="AS45" s="57"/>
      <c r="AT45" s="57"/>
      <c r="AU45" s="17"/>
      <c r="AV45" s="99"/>
    </row>
    <row r="46" spans="1:48" ht="12" customHeight="1" x14ac:dyDescent="0.3">
      <c r="A46" s="61"/>
      <c r="B46" s="58"/>
      <c r="C46" s="16"/>
      <c r="D46" s="830"/>
      <c r="E46" s="696"/>
      <c r="F46" s="696"/>
      <c r="G46" s="57"/>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4"/>
      <c r="AF46" s="834"/>
      <c r="AG46" s="834"/>
      <c r="AH46" s="834"/>
      <c r="AI46" s="834"/>
      <c r="AJ46" s="834"/>
      <c r="AK46" s="834"/>
      <c r="AL46" s="57"/>
      <c r="AM46" s="815"/>
      <c r="AN46" s="815"/>
      <c r="AO46" s="816"/>
      <c r="AP46" s="57"/>
      <c r="AQ46" s="57"/>
      <c r="AR46" s="57"/>
      <c r="AS46" s="57"/>
      <c r="AT46" s="57"/>
      <c r="AU46" s="17"/>
      <c r="AV46" s="99"/>
    </row>
    <row r="47" spans="1:48" ht="12" customHeight="1" x14ac:dyDescent="0.3">
      <c r="A47" s="61"/>
      <c r="B47" s="58"/>
      <c r="C47" s="16"/>
      <c r="D47" s="831"/>
      <c r="E47" s="832"/>
      <c r="F47" s="832"/>
      <c r="G47" s="22"/>
      <c r="H47" s="835"/>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22"/>
      <c r="AM47" s="817"/>
      <c r="AN47" s="817"/>
      <c r="AO47" s="818"/>
      <c r="AP47" s="57"/>
      <c r="AQ47" s="57"/>
      <c r="AR47" s="57"/>
      <c r="AS47" s="57"/>
      <c r="AT47" s="57"/>
      <c r="AU47" s="17"/>
      <c r="AV47" s="99"/>
    </row>
    <row r="48" spans="1:48" ht="12" customHeight="1" x14ac:dyDescent="0.3">
      <c r="A48" s="61"/>
      <c r="B48" s="58"/>
      <c r="C48" s="16"/>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17"/>
      <c r="AV48" s="99"/>
    </row>
    <row r="49" spans="1:48" ht="12" customHeight="1" x14ac:dyDescent="0.3">
      <c r="A49" s="61"/>
      <c r="B49" s="58"/>
      <c r="C49" s="1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17"/>
      <c r="AV49" s="99"/>
    </row>
    <row r="50" spans="1:48" ht="12" customHeight="1" x14ac:dyDescent="0.3">
      <c r="A50" s="61"/>
      <c r="B50" s="58"/>
      <c r="C50" s="16"/>
      <c r="D50" s="828">
        <f>D45+1</f>
        <v>3</v>
      </c>
      <c r="E50" s="829"/>
      <c r="F50" s="829"/>
      <c r="G50" s="21"/>
      <c r="H50" s="833" t="s">
        <v>644</v>
      </c>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21"/>
      <c r="AM50" s="813"/>
      <c r="AN50" s="813"/>
      <c r="AO50" s="814"/>
      <c r="AP50" s="57"/>
      <c r="AQ50" s="57"/>
      <c r="AR50" s="57"/>
      <c r="AS50" s="57"/>
      <c r="AT50" s="57"/>
      <c r="AU50" s="17"/>
      <c r="AV50" s="99"/>
    </row>
    <row r="51" spans="1:48" ht="12" customHeight="1" x14ac:dyDescent="0.3">
      <c r="A51" s="61"/>
      <c r="B51" s="58"/>
      <c r="C51" s="16"/>
      <c r="D51" s="830"/>
      <c r="E51" s="696"/>
      <c r="F51" s="696"/>
      <c r="G51" s="57"/>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c r="AI51" s="834"/>
      <c r="AJ51" s="834"/>
      <c r="AK51" s="834"/>
      <c r="AL51" s="57"/>
      <c r="AM51" s="815"/>
      <c r="AN51" s="815"/>
      <c r="AO51" s="816"/>
      <c r="AP51" s="57"/>
      <c r="AQ51" s="57"/>
      <c r="AR51" s="57"/>
      <c r="AS51" s="57"/>
      <c r="AT51" s="57"/>
      <c r="AU51" s="17"/>
      <c r="AV51" s="99"/>
    </row>
    <row r="52" spans="1:48" ht="12" customHeight="1" x14ac:dyDescent="0.3">
      <c r="A52" s="61"/>
      <c r="B52" s="58"/>
      <c r="C52" s="16"/>
      <c r="D52" s="831"/>
      <c r="E52" s="832"/>
      <c r="F52" s="832"/>
      <c r="G52" s="22"/>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22"/>
      <c r="AM52" s="817"/>
      <c r="AN52" s="817"/>
      <c r="AO52" s="818"/>
      <c r="AP52" s="57"/>
      <c r="AQ52" s="57"/>
      <c r="AR52" s="57"/>
      <c r="AS52" s="57"/>
      <c r="AT52" s="57"/>
      <c r="AU52" s="17"/>
      <c r="AV52" s="99"/>
    </row>
    <row r="53" spans="1:48" ht="12" customHeight="1" x14ac:dyDescent="0.3">
      <c r="A53" s="61"/>
      <c r="B53" s="58"/>
      <c r="C53" s="16"/>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17"/>
      <c r="AV53" s="99"/>
    </row>
    <row r="54" spans="1:48" ht="12" customHeight="1" x14ac:dyDescent="0.3">
      <c r="A54" s="61"/>
      <c r="B54" s="58"/>
      <c r="C54" s="1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17"/>
      <c r="AV54" s="99"/>
    </row>
    <row r="55" spans="1:48" ht="12" customHeight="1" x14ac:dyDescent="0.3">
      <c r="A55" s="61"/>
      <c r="B55" s="58"/>
      <c r="C55" s="16"/>
      <c r="D55" s="828">
        <f>D50+1</f>
        <v>4</v>
      </c>
      <c r="E55" s="829"/>
      <c r="F55" s="829"/>
      <c r="G55" s="21"/>
      <c r="H55" s="833" t="s">
        <v>727</v>
      </c>
      <c r="I55" s="833"/>
      <c r="J55" s="833"/>
      <c r="K55" s="833"/>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21"/>
      <c r="AM55" s="813"/>
      <c r="AN55" s="813"/>
      <c r="AO55" s="814"/>
      <c r="AP55" s="57"/>
      <c r="AQ55" s="57"/>
      <c r="AR55" s="57"/>
      <c r="AS55" s="57"/>
      <c r="AT55" s="57"/>
      <c r="AU55" s="17"/>
      <c r="AV55" s="99"/>
    </row>
    <row r="56" spans="1:48" ht="12" customHeight="1" x14ac:dyDescent="0.3">
      <c r="A56" s="61"/>
      <c r="B56" s="58"/>
      <c r="C56" s="16"/>
      <c r="D56" s="830"/>
      <c r="E56" s="696"/>
      <c r="F56" s="696"/>
      <c r="G56" s="57"/>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57"/>
      <c r="AM56" s="815"/>
      <c r="AN56" s="815"/>
      <c r="AO56" s="816"/>
      <c r="AP56" s="57"/>
      <c r="AQ56" s="57"/>
      <c r="AR56" s="57"/>
      <c r="AS56" s="57"/>
      <c r="AT56" s="57"/>
      <c r="AU56" s="17"/>
      <c r="AV56" s="99"/>
    </row>
    <row r="57" spans="1:48" ht="12" customHeight="1" x14ac:dyDescent="0.3">
      <c r="A57" s="61"/>
      <c r="B57" s="58"/>
      <c r="C57" s="16"/>
      <c r="D57" s="831"/>
      <c r="E57" s="832"/>
      <c r="F57" s="832"/>
      <c r="G57" s="22"/>
      <c r="H57" s="835"/>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22"/>
      <c r="AM57" s="817"/>
      <c r="AN57" s="817"/>
      <c r="AO57" s="818"/>
      <c r="AP57" s="57"/>
      <c r="AQ57" s="57"/>
      <c r="AR57" s="57"/>
      <c r="AS57" s="57"/>
      <c r="AT57" s="57"/>
      <c r="AU57" s="17"/>
      <c r="AV57" s="99"/>
    </row>
    <row r="58" spans="1:48" ht="12" customHeight="1" x14ac:dyDescent="0.3">
      <c r="A58" s="61"/>
      <c r="B58" s="58"/>
      <c r="C58" s="16"/>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17"/>
      <c r="AV58" s="99"/>
    </row>
    <row r="59" spans="1:48" ht="12" customHeight="1" x14ac:dyDescent="0.3">
      <c r="A59" s="61"/>
      <c r="B59" s="58"/>
      <c r="C59" s="16"/>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17"/>
      <c r="AV59" s="99"/>
    </row>
    <row r="60" spans="1:48" ht="12" customHeight="1" x14ac:dyDescent="0.3">
      <c r="A60" s="61"/>
      <c r="B60" s="58"/>
      <c r="C60" s="16"/>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17"/>
      <c r="AV60" s="99"/>
    </row>
    <row r="61" spans="1:48" ht="12" customHeight="1" x14ac:dyDescent="0.3">
      <c r="A61" s="61"/>
      <c r="B61" s="58"/>
      <c r="C61" s="16"/>
      <c r="D61" s="57"/>
      <c r="E61" s="57"/>
      <c r="F61" s="57"/>
      <c r="G61" s="57"/>
      <c r="H61" s="819" t="str">
        <f>IF(OR(AM40="Non",AM45="non",AM50="non",AM55="non"),"Projet rejeté","Projet éligible")</f>
        <v>Projet éligible</v>
      </c>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820"/>
      <c r="AI61" s="820"/>
      <c r="AJ61" s="820"/>
      <c r="AK61" s="820"/>
      <c r="AL61" s="820"/>
      <c r="AM61" s="820"/>
      <c r="AN61" s="820"/>
      <c r="AO61" s="821"/>
      <c r="AP61" s="57"/>
      <c r="AQ61" s="57"/>
      <c r="AR61" s="57"/>
      <c r="AS61" s="57"/>
      <c r="AT61" s="57"/>
      <c r="AU61" s="17"/>
      <c r="AV61" s="99"/>
    </row>
    <row r="62" spans="1:48" ht="12" customHeight="1" x14ac:dyDescent="0.3">
      <c r="A62" s="61"/>
      <c r="B62" s="58"/>
      <c r="C62" s="16"/>
      <c r="D62" s="57"/>
      <c r="E62" s="57"/>
      <c r="F62" s="57"/>
      <c r="G62" s="57"/>
      <c r="H62" s="822"/>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4"/>
      <c r="AP62" s="57"/>
      <c r="AQ62" s="57"/>
      <c r="AR62" s="57"/>
      <c r="AS62" s="57"/>
      <c r="AT62" s="57"/>
      <c r="AU62" s="17"/>
      <c r="AV62" s="99"/>
    </row>
    <row r="63" spans="1:48" ht="12" customHeight="1" x14ac:dyDescent="0.3">
      <c r="A63" s="61"/>
      <c r="B63" s="58"/>
      <c r="C63" s="16"/>
      <c r="D63" s="57"/>
      <c r="E63" s="57"/>
      <c r="F63" s="57"/>
      <c r="G63" s="57"/>
      <c r="H63" s="825"/>
      <c r="I63" s="826"/>
      <c r="J63" s="826"/>
      <c r="K63" s="826"/>
      <c r="L63" s="826"/>
      <c r="M63" s="826"/>
      <c r="N63" s="826"/>
      <c r="O63" s="826"/>
      <c r="P63" s="826"/>
      <c r="Q63" s="826"/>
      <c r="R63" s="826"/>
      <c r="S63" s="826"/>
      <c r="T63" s="826"/>
      <c r="U63" s="826"/>
      <c r="V63" s="826"/>
      <c r="W63" s="826"/>
      <c r="X63" s="826"/>
      <c r="Y63" s="826"/>
      <c r="Z63" s="826"/>
      <c r="AA63" s="826"/>
      <c r="AB63" s="826"/>
      <c r="AC63" s="826"/>
      <c r="AD63" s="826"/>
      <c r="AE63" s="826"/>
      <c r="AF63" s="826"/>
      <c r="AG63" s="826"/>
      <c r="AH63" s="826"/>
      <c r="AI63" s="826"/>
      <c r="AJ63" s="826"/>
      <c r="AK63" s="826"/>
      <c r="AL63" s="826"/>
      <c r="AM63" s="826"/>
      <c r="AN63" s="826"/>
      <c r="AO63" s="827"/>
      <c r="AP63" s="57"/>
      <c r="AQ63" s="57"/>
      <c r="AR63" s="57"/>
      <c r="AS63" s="57"/>
      <c r="AT63" s="57"/>
      <c r="AU63" s="17"/>
      <c r="AV63" s="99"/>
    </row>
    <row r="64" spans="1:48" ht="12" customHeight="1" x14ac:dyDescent="0.3">
      <c r="A64" s="61"/>
      <c r="B64" s="58"/>
      <c r="C64" s="16"/>
      <c r="D64" s="57"/>
      <c r="E64" s="57"/>
      <c r="F64" s="57"/>
      <c r="G64" s="57"/>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7"/>
      <c r="AQ64" s="57"/>
      <c r="AR64" s="57"/>
      <c r="AS64" s="57"/>
      <c r="AT64" s="57"/>
      <c r="AU64" s="17"/>
      <c r="AV64" s="99"/>
    </row>
    <row r="65" spans="1:48" ht="12" customHeight="1" thickBot="1" x14ac:dyDescent="0.35">
      <c r="A65" s="61"/>
      <c r="B65" s="58"/>
      <c r="C65" s="18"/>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20"/>
      <c r="AV65" s="99"/>
    </row>
    <row r="66" spans="1:48" ht="12" customHeight="1" x14ac:dyDescent="0.3">
      <c r="A66" s="61"/>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62"/>
    </row>
    <row r="67" spans="1:48" ht="12" customHeight="1" thickBot="1" x14ac:dyDescent="0.35">
      <c r="A67" s="211" t="s">
        <v>99</v>
      </c>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3"/>
    </row>
    <row r="68" spans="1:48" ht="12" customHeight="1" thickTop="1" x14ac:dyDescent="0.3">
      <c r="A68" s="160"/>
      <c r="B68" s="161"/>
      <c r="C68" s="161"/>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512" t="s">
        <v>632</v>
      </c>
      <c r="AO68" s="513"/>
      <c r="AP68" s="513"/>
      <c r="AQ68" s="513"/>
      <c r="AR68" s="513"/>
      <c r="AS68" s="513"/>
      <c r="AT68" s="513"/>
      <c r="AU68" s="513"/>
      <c r="AV68" s="514"/>
    </row>
    <row r="69" spans="1:48" ht="12" customHeight="1" x14ac:dyDescent="0.3">
      <c r="A69" s="160"/>
      <c r="B69" s="161"/>
      <c r="C69" s="161"/>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515"/>
      <c r="AO69" s="237"/>
      <c r="AP69" s="237"/>
      <c r="AQ69" s="237"/>
      <c r="AR69" s="237"/>
      <c r="AS69" s="237"/>
      <c r="AT69" s="237"/>
      <c r="AU69" s="237"/>
      <c r="AV69" s="238"/>
    </row>
    <row r="70" spans="1:48" ht="12" customHeight="1" thickBot="1" x14ac:dyDescent="0.35">
      <c r="A70" s="160"/>
      <c r="B70" s="161"/>
      <c r="C70" s="161"/>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516"/>
      <c r="AO70" s="517"/>
      <c r="AP70" s="517"/>
      <c r="AQ70" s="517"/>
      <c r="AR70" s="517"/>
      <c r="AS70" s="517"/>
      <c r="AT70" s="517"/>
      <c r="AU70" s="517"/>
      <c r="AV70" s="518"/>
    </row>
    <row r="71" spans="1:48" ht="12" customHeight="1" thickTop="1" x14ac:dyDescent="0.3">
      <c r="A71" s="61"/>
      <c r="B71" s="58"/>
      <c r="C71" s="58"/>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99"/>
    </row>
    <row r="72" spans="1:48" ht="12" customHeight="1" thickBot="1" x14ac:dyDescent="0.35">
      <c r="A72" s="61"/>
      <c r="B72" s="58"/>
      <c r="C72" s="58"/>
      <c r="D72" s="57"/>
      <c r="E72" s="57"/>
      <c r="F72" s="57"/>
      <c r="G72" s="57"/>
      <c r="H72" s="57"/>
      <c r="I72" s="57"/>
      <c r="J72" s="57"/>
      <c r="K72" s="57"/>
      <c r="L72" s="57"/>
      <c r="M72" s="57"/>
      <c r="N72" s="57"/>
      <c r="O72" s="57"/>
      <c r="P72" s="57"/>
      <c r="Q72" s="57"/>
      <c r="R72" s="57"/>
      <c r="S72" s="57"/>
      <c r="T72" s="57"/>
      <c r="U72" s="57"/>
      <c r="V72" s="57"/>
      <c r="W72" s="57"/>
      <c r="X72" s="57"/>
      <c r="Y72" s="57"/>
      <c r="Z72" s="131"/>
      <c r="AA72" s="57"/>
      <c r="AB72" s="57"/>
      <c r="AC72" s="57"/>
      <c r="AD72" s="57"/>
      <c r="AE72" s="57"/>
      <c r="AF72" s="57"/>
      <c r="AG72" s="57"/>
      <c r="AH72" s="57"/>
      <c r="AI72" s="57"/>
      <c r="AJ72" s="57"/>
      <c r="AK72" s="57"/>
      <c r="AL72" s="57"/>
      <c r="AM72" s="57"/>
      <c r="AN72" s="57"/>
      <c r="AO72" s="57"/>
      <c r="AP72" s="57"/>
      <c r="AQ72" s="57"/>
      <c r="AR72" s="57"/>
      <c r="AS72" s="57"/>
      <c r="AT72" s="57"/>
      <c r="AU72" s="57"/>
      <c r="AV72" s="99"/>
    </row>
    <row r="73" spans="1:48" ht="12" customHeight="1" x14ac:dyDescent="0.3">
      <c r="A73" s="61"/>
      <c r="B73" s="58"/>
      <c r="C73" s="58"/>
      <c r="D73" s="58"/>
      <c r="E73" s="696" t="s">
        <v>695</v>
      </c>
      <c r="F73" s="696"/>
      <c r="G73" s="696"/>
      <c r="H73" s="696"/>
      <c r="I73" s="696"/>
      <c r="J73" s="696"/>
      <c r="K73" s="696"/>
      <c r="L73" s="696"/>
      <c r="M73" s="696"/>
      <c r="N73" s="696"/>
      <c r="O73" s="696"/>
      <c r="P73" s="696"/>
      <c r="Q73" s="696"/>
      <c r="R73" s="132"/>
      <c r="S73" s="132"/>
      <c r="T73" s="132"/>
      <c r="U73" s="132"/>
      <c r="V73" s="800" t="s">
        <v>696</v>
      </c>
      <c r="W73" s="801"/>
      <c r="X73" s="801"/>
      <c r="Y73" s="801"/>
      <c r="Z73" s="801"/>
      <c r="AA73" s="794">
        <v>1</v>
      </c>
      <c r="AB73" s="797" t="s">
        <v>697</v>
      </c>
      <c r="AC73" s="797"/>
      <c r="AD73" s="797"/>
      <c r="AE73" s="794">
        <v>2</v>
      </c>
      <c r="AF73" s="806" t="s">
        <v>698</v>
      </c>
      <c r="AG73" s="806"/>
      <c r="AH73" s="806"/>
      <c r="AI73" s="806">
        <v>3</v>
      </c>
      <c r="AJ73" s="797" t="s">
        <v>699</v>
      </c>
      <c r="AK73" s="797"/>
      <c r="AL73" s="797"/>
      <c r="AM73" s="794">
        <v>4</v>
      </c>
      <c r="AN73" s="797" t="s">
        <v>700</v>
      </c>
      <c r="AO73" s="797"/>
      <c r="AP73" s="797"/>
      <c r="AQ73" s="794">
        <v>5</v>
      </c>
      <c r="AR73" s="797" t="s">
        <v>701</v>
      </c>
      <c r="AS73" s="797"/>
      <c r="AT73" s="797"/>
      <c r="AU73" s="30"/>
      <c r="AV73" s="62"/>
    </row>
    <row r="74" spans="1:48" ht="12" customHeight="1" x14ac:dyDescent="0.3">
      <c r="A74" s="61"/>
      <c r="B74" s="58"/>
      <c r="C74" s="58"/>
      <c r="D74" s="57"/>
      <c r="E74" s="696"/>
      <c r="F74" s="696"/>
      <c r="G74" s="696"/>
      <c r="H74" s="696"/>
      <c r="I74" s="696"/>
      <c r="J74" s="696"/>
      <c r="K74" s="696"/>
      <c r="L74" s="696"/>
      <c r="M74" s="696"/>
      <c r="N74" s="696"/>
      <c r="O74" s="696"/>
      <c r="P74" s="696"/>
      <c r="Q74" s="696"/>
      <c r="R74" s="132"/>
      <c r="S74" s="132"/>
      <c r="T74" s="132"/>
      <c r="U74" s="132"/>
      <c r="V74" s="802"/>
      <c r="W74" s="803"/>
      <c r="X74" s="803"/>
      <c r="Y74" s="803"/>
      <c r="Z74" s="803"/>
      <c r="AA74" s="795"/>
      <c r="AB74" s="798"/>
      <c r="AC74" s="798"/>
      <c r="AD74" s="798"/>
      <c r="AE74" s="795"/>
      <c r="AF74" s="807"/>
      <c r="AG74" s="807"/>
      <c r="AH74" s="807"/>
      <c r="AI74" s="807"/>
      <c r="AJ74" s="798"/>
      <c r="AK74" s="798"/>
      <c r="AL74" s="798"/>
      <c r="AM74" s="795"/>
      <c r="AN74" s="798"/>
      <c r="AO74" s="798"/>
      <c r="AP74" s="798"/>
      <c r="AQ74" s="795"/>
      <c r="AR74" s="798"/>
      <c r="AS74" s="798"/>
      <c r="AT74" s="798"/>
      <c r="AU74" s="31"/>
      <c r="AV74" s="62"/>
    </row>
    <row r="75" spans="1:48" ht="12" customHeight="1" thickBot="1" x14ac:dyDescent="0.35">
      <c r="A75" s="61"/>
      <c r="B75" s="58"/>
      <c r="C75" s="58"/>
      <c r="D75" s="58"/>
      <c r="E75" s="696"/>
      <c r="F75" s="696"/>
      <c r="G75" s="696"/>
      <c r="H75" s="696"/>
      <c r="I75" s="696"/>
      <c r="J75" s="696"/>
      <c r="K75" s="696"/>
      <c r="L75" s="696"/>
      <c r="M75" s="696"/>
      <c r="N75" s="696"/>
      <c r="O75" s="696"/>
      <c r="P75" s="696"/>
      <c r="Q75" s="696"/>
      <c r="R75" s="132"/>
      <c r="S75" s="132"/>
      <c r="T75" s="132"/>
      <c r="U75" s="132"/>
      <c r="V75" s="804"/>
      <c r="W75" s="805"/>
      <c r="X75" s="805"/>
      <c r="Y75" s="805"/>
      <c r="Z75" s="805"/>
      <c r="AA75" s="796"/>
      <c r="AB75" s="799"/>
      <c r="AC75" s="799"/>
      <c r="AD75" s="799"/>
      <c r="AE75" s="796"/>
      <c r="AF75" s="808"/>
      <c r="AG75" s="808"/>
      <c r="AH75" s="808"/>
      <c r="AI75" s="808"/>
      <c r="AJ75" s="799"/>
      <c r="AK75" s="799"/>
      <c r="AL75" s="799"/>
      <c r="AM75" s="796"/>
      <c r="AN75" s="799"/>
      <c r="AO75" s="799"/>
      <c r="AP75" s="799"/>
      <c r="AQ75" s="796"/>
      <c r="AR75" s="799"/>
      <c r="AS75" s="799"/>
      <c r="AT75" s="799"/>
      <c r="AU75" s="32"/>
      <c r="AV75" s="62"/>
    </row>
    <row r="76" spans="1:48" ht="12" customHeight="1" thickBot="1" x14ac:dyDescent="0.35">
      <c r="A76" s="61"/>
      <c r="B76" s="58"/>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58"/>
      <c r="AC76" s="58"/>
      <c r="AD76" s="58"/>
      <c r="AE76" s="58"/>
      <c r="AF76" s="58"/>
      <c r="AG76" s="95"/>
      <c r="AH76" s="95"/>
      <c r="AI76" s="95"/>
      <c r="AJ76" s="95"/>
      <c r="AK76" s="95"/>
      <c r="AL76" s="95"/>
      <c r="AM76" s="95"/>
      <c r="AN76" s="95"/>
      <c r="AO76" s="95"/>
      <c r="AP76" s="95"/>
      <c r="AQ76" s="95"/>
      <c r="AR76" s="95"/>
      <c r="AS76" s="95"/>
      <c r="AT76" s="95"/>
      <c r="AU76" s="95"/>
      <c r="AV76" s="62"/>
    </row>
    <row r="77" spans="1:48" ht="12" customHeight="1" x14ac:dyDescent="0.3">
      <c r="A77" s="61"/>
      <c r="B77" s="752" t="s">
        <v>702</v>
      </c>
      <c r="C77" s="752"/>
      <c r="D77" s="752"/>
      <c r="E77" s="752"/>
      <c r="F77" s="752"/>
      <c r="G77" s="133"/>
      <c r="H77" s="686" t="s">
        <v>703</v>
      </c>
      <c r="I77" s="686"/>
      <c r="J77" s="686"/>
      <c r="K77" s="686"/>
      <c r="L77" s="686"/>
      <c r="M77" s="686"/>
      <c r="N77" s="686"/>
      <c r="O77" s="686"/>
      <c r="P77" s="686"/>
      <c r="Q77" s="686"/>
      <c r="R77" s="686"/>
      <c r="S77" s="686"/>
      <c r="T77" s="686"/>
      <c r="U77" s="686"/>
      <c r="V77" s="686"/>
      <c r="W77" s="687"/>
      <c r="X77" s="687"/>
      <c r="Y77" s="95"/>
      <c r="Z77" s="95"/>
      <c r="AA77" s="686" t="s">
        <v>704</v>
      </c>
      <c r="AB77" s="686"/>
      <c r="AC77" s="686"/>
      <c r="AD77" s="686"/>
      <c r="AE77" s="686"/>
      <c r="AF77" s="686"/>
      <c r="AG77" s="686"/>
      <c r="AH77" s="686"/>
      <c r="AI77" s="686"/>
      <c r="AJ77" s="686"/>
      <c r="AK77" s="686"/>
      <c r="AL77" s="686"/>
      <c r="AM77" s="686"/>
      <c r="AN77" s="686"/>
      <c r="AO77" s="775"/>
      <c r="AP77" s="687"/>
      <c r="AQ77" s="687"/>
      <c r="AR77" s="58"/>
      <c r="AS77" s="766">
        <f>2*(IF(W77="Oui",AP77,0)+IF(W79="oui",AP79,0))</f>
        <v>0</v>
      </c>
      <c r="AT77" s="767"/>
      <c r="AU77" s="768"/>
      <c r="AV77" s="62"/>
    </row>
    <row r="78" spans="1:48" ht="12" customHeight="1" x14ac:dyDescent="0.3">
      <c r="A78" s="61"/>
      <c r="B78" s="752"/>
      <c r="C78" s="752"/>
      <c r="D78" s="752"/>
      <c r="E78" s="752"/>
      <c r="F78" s="752"/>
      <c r="G78" s="133"/>
      <c r="H78" s="686"/>
      <c r="I78" s="686"/>
      <c r="J78" s="686"/>
      <c r="K78" s="686"/>
      <c r="L78" s="686"/>
      <c r="M78" s="686"/>
      <c r="N78" s="686"/>
      <c r="O78" s="686"/>
      <c r="P78" s="686"/>
      <c r="Q78" s="686"/>
      <c r="R78" s="686"/>
      <c r="S78" s="686"/>
      <c r="T78" s="686"/>
      <c r="U78" s="686"/>
      <c r="V78" s="686"/>
      <c r="W78" s="687"/>
      <c r="X78" s="687"/>
      <c r="Y78" s="95"/>
      <c r="Z78" s="95"/>
      <c r="AA78" s="686"/>
      <c r="AB78" s="686"/>
      <c r="AC78" s="686"/>
      <c r="AD78" s="686"/>
      <c r="AE78" s="686"/>
      <c r="AF78" s="686"/>
      <c r="AG78" s="686"/>
      <c r="AH78" s="686"/>
      <c r="AI78" s="686"/>
      <c r="AJ78" s="686"/>
      <c r="AK78" s="686"/>
      <c r="AL78" s="686"/>
      <c r="AM78" s="686"/>
      <c r="AN78" s="686"/>
      <c r="AO78" s="775"/>
      <c r="AP78" s="687"/>
      <c r="AQ78" s="687"/>
      <c r="AR78" s="58"/>
      <c r="AS78" s="769"/>
      <c r="AT78" s="770"/>
      <c r="AU78" s="771"/>
      <c r="AV78" s="62"/>
    </row>
    <row r="79" spans="1:48" ht="12" customHeight="1" x14ac:dyDescent="0.3">
      <c r="A79" s="61"/>
      <c r="B79" s="752"/>
      <c r="C79" s="752"/>
      <c r="D79" s="752"/>
      <c r="E79" s="752"/>
      <c r="F79" s="752"/>
      <c r="G79" s="133"/>
      <c r="H79" s="686" t="s">
        <v>705</v>
      </c>
      <c r="I79" s="686"/>
      <c r="J79" s="686"/>
      <c r="K79" s="686"/>
      <c r="L79" s="686"/>
      <c r="M79" s="686"/>
      <c r="N79" s="686"/>
      <c r="O79" s="686"/>
      <c r="P79" s="686"/>
      <c r="Q79" s="686"/>
      <c r="R79" s="686"/>
      <c r="S79" s="686"/>
      <c r="T79" s="686"/>
      <c r="U79" s="686"/>
      <c r="V79" s="686"/>
      <c r="W79" s="687"/>
      <c r="X79" s="687"/>
      <c r="Y79" s="95"/>
      <c r="Z79" s="95"/>
      <c r="AA79" s="686" t="s">
        <v>706</v>
      </c>
      <c r="AB79" s="686"/>
      <c r="AC79" s="686"/>
      <c r="AD79" s="686"/>
      <c r="AE79" s="686"/>
      <c r="AF79" s="686"/>
      <c r="AG79" s="686"/>
      <c r="AH79" s="686"/>
      <c r="AI79" s="686"/>
      <c r="AJ79" s="686"/>
      <c r="AK79" s="686"/>
      <c r="AL79" s="686"/>
      <c r="AM79" s="686"/>
      <c r="AN79" s="686"/>
      <c r="AO79" s="775"/>
      <c r="AP79" s="687"/>
      <c r="AQ79" s="687"/>
      <c r="AR79" s="58"/>
      <c r="AS79" s="769"/>
      <c r="AT79" s="770"/>
      <c r="AU79" s="771"/>
      <c r="AV79" s="62"/>
    </row>
    <row r="80" spans="1:48" ht="12" customHeight="1" thickBot="1" x14ac:dyDescent="0.35">
      <c r="A80" s="61"/>
      <c r="B80" s="752"/>
      <c r="C80" s="752"/>
      <c r="D80" s="752"/>
      <c r="E80" s="752"/>
      <c r="F80" s="752"/>
      <c r="G80" s="133"/>
      <c r="H80" s="686"/>
      <c r="I80" s="686"/>
      <c r="J80" s="686"/>
      <c r="K80" s="686"/>
      <c r="L80" s="686"/>
      <c r="M80" s="686"/>
      <c r="N80" s="686"/>
      <c r="O80" s="686"/>
      <c r="P80" s="686"/>
      <c r="Q80" s="686"/>
      <c r="R80" s="686"/>
      <c r="S80" s="686"/>
      <c r="T80" s="686"/>
      <c r="U80" s="686"/>
      <c r="V80" s="686"/>
      <c r="W80" s="687"/>
      <c r="X80" s="687"/>
      <c r="Y80" s="95"/>
      <c r="Z80" s="95"/>
      <c r="AA80" s="686"/>
      <c r="AB80" s="686"/>
      <c r="AC80" s="686"/>
      <c r="AD80" s="686"/>
      <c r="AE80" s="686"/>
      <c r="AF80" s="686"/>
      <c r="AG80" s="686"/>
      <c r="AH80" s="686"/>
      <c r="AI80" s="686"/>
      <c r="AJ80" s="686"/>
      <c r="AK80" s="686"/>
      <c r="AL80" s="686"/>
      <c r="AM80" s="686"/>
      <c r="AN80" s="686"/>
      <c r="AO80" s="775"/>
      <c r="AP80" s="687"/>
      <c r="AQ80" s="687"/>
      <c r="AR80" s="58"/>
      <c r="AS80" s="772"/>
      <c r="AT80" s="773"/>
      <c r="AU80" s="774"/>
      <c r="AV80" s="62"/>
    </row>
    <row r="81" spans="1:48" ht="12" customHeight="1" thickBot="1" x14ac:dyDescent="0.35">
      <c r="A81" s="61"/>
      <c r="B81" s="134"/>
      <c r="C81" s="134"/>
      <c r="D81" s="135"/>
      <c r="E81" s="136"/>
      <c r="F81" s="136"/>
      <c r="G81" s="133"/>
      <c r="H81" s="137"/>
      <c r="I81" s="137"/>
      <c r="J81" s="137"/>
      <c r="K81" s="137"/>
      <c r="L81" s="137"/>
      <c r="M81" s="137"/>
      <c r="N81" s="137"/>
      <c r="O81" s="137"/>
      <c r="P81" s="138"/>
      <c r="Q81" s="138"/>
      <c r="R81" s="137"/>
      <c r="S81" s="137"/>
      <c r="T81" s="137"/>
      <c r="U81" s="137"/>
      <c r="V81" s="137"/>
      <c r="W81" s="137"/>
      <c r="X81" s="137"/>
      <c r="Y81" s="137"/>
      <c r="Z81" s="137"/>
      <c r="AA81" s="137"/>
      <c r="AB81" s="137"/>
      <c r="AC81" s="139"/>
      <c r="AD81" s="139"/>
      <c r="AE81" s="139"/>
      <c r="AF81" s="139"/>
      <c r="AG81" s="139"/>
      <c r="AH81" s="139"/>
      <c r="AI81" s="139"/>
      <c r="AJ81" s="139"/>
      <c r="AK81" s="139"/>
      <c r="AL81" s="139"/>
      <c r="AM81" s="96"/>
      <c r="AN81" s="96"/>
      <c r="AO81" s="96"/>
      <c r="AP81" s="140"/>
      <c r="AQ81" s="140"/>
      <c r="AR81" s="58"/>
      <c r="AS81" s="141"/>
      <c r="AT81" s="141"/>
      <c r="AU81" s="141"/>
      <c r="AV81" s="62"/>
    </row>
    <row r="82" spans="1:48" ht="12" customHeight="1" x14ac:dyDescent="0.3">
      <c r="A82" s="61"/>
      <c r="B82" s="752" t="s">
        <v>707</v>
      </c>
      <c r="C82" s="752"/>
      <c r="D82" s="752"/>
      <c r="E82" s="752"/>
      <c r="F82" s="752"/>
      <c r="G82" s="133"/>
      <c r="H82" s="686" t="s">
        <v>708</v>
      </c>
      <c r="I82" s="686"/>
      <c r="J82" s="686"/>
      <c r="K82" s="686"/>
      <c r="L82" s="686"/>
      <c r="M82" s="686"/>
      <c r="N82" s="686"/>
      <c r="O82" s="686"/>
      <c r="P82" s="686"/>
      <c r="Q82" s="686"/>
      <c r="R82" s="686"/>
      <c r="S82" s="686"/>
      <c r="T82" s="686"/>
      <c r="U82" s="686"/>
      <c r="V82" s="686"/>
      <c r="W82" s="687"/>
      <c r="X82" s="687"/>
      <c r="Y82" s="137"/>
      <c r="Z82" s="137"/>
      <c r="AA82" s="686" t="s">
        <v>709</v>
      </c>
      <c r="AB82" s="686"/>
      <c r="AC82" s="686"/>
      <c r="AD82" s="686"/>
      <c r="AE82" s="686"/>
      <c r="AF82" s="686"/>
      <c r="AG82" s="686"/>
      <c r="AH82" s="686"/>
      <c r="AI82" s="686"/>
      <c r="AJ82" s="686"/>
      <c r="AK82" s="686"/>
      <c r="AL82" s="686"/>
      <c r="AM82" s="686"/>
      <c r="AN82" s="686"/>
      <c r="AO82" s="775"/>
      <c r="AP82" s="687"/>
      <c r="AQ82" s="687"/>
      <c r="AR82" s="58"/>
      <c r="AS82" s="766">
        <f>2*(IF(W82="Oui",AP82,0)+AP84)</f>
        <v>0</v>
      </c>
      <c r="AT82" s="767"/>
      <c r="AU82" s="768"/>
      <c r="AV82" s="62"/>
    </row>
    <row r="83" spans="1:48" ht="12" customHeight="1" x14ac:dyDescent="0.3">
      <c r="A83" s="61"/>
      <c r="B83" s="752"/>
      <c r="C83" s="752"/>
      <c r="D83" s="752"/>
      <c r="E83" s="752"/>
      <c r="F83" s="752"/>
      <c r="G83" s="133"/>
      <c r="H83" s="686"/>
      <c r="I83" s="686"/>
      <c r="J83" s="686"/>
      <c r="K83" s="686"/>
      <c r="L83" s="686"/>
      <c r="M83" s="686"/>
      <c r="N83" s="686"/>
      <c r="O83" s="686"/>
      <c r="P83" s="686"/>
      <c r="Q83" s="686"/>
      <c r="R83" s="686"/>
      <c r="S83" s="686"/>
      <c r="T83" s="686"/>
      <c r="U83" s="686"/>
      <c r="V83" s="686"/>
      <c r="W83" s="687"/>
      <c r="X83" s="687"/>
      <c r="Y83" s="137"/>
      <c r="Z83" s="137"/>
      <c r="AA83" s="686"/>
      <c r="AB83" s="686"/>
      <c r="AC83" s="686"/>
      <c r="AD83" s="686"/>
      <c r="AE83" s="686"/>
      <c r="AF83" s="686"/>
      <c r="AG83" s="686"/>
      <c r="AH83" s="686"/>
      <c r="AI83" s="686"/>
      <c r="AJ83" s="686"/>
      <c r="AK83" s="686"/>
      <c r="AL83" s="686"/>
      <c r="AM83" s="686"/>
      <c r="AN83" s="686"/>
      <c r="AO83" s="775"/>
      <c r="AP83" s="687"/>
      <c r="AQ83" s="687"/>
      <c r="AR83" s="58"/>
      <c r="AS83" s="769"/>
      <c r="AT83" s="770"/>
      <c r="AU83" s="771"/>
      <c r="AV83" s="62"/>
    </row>
    <row r="84" spans="1:48" ht="12" customHeight="1" x14ac:dyDescent="0.3">
      <c r="A84" s="61"/>
      <c r="B84" s="752"/>
      <c r="C84" s="752"/>
      <c r="D84" s="752"/>
      <c r="E84" s="752"/>
      <c r="F84" s="752"/>
      <c r="G84" s="133"/>
      <c r="H84" s="686" t="s">
        <v>776</v>
      </c>
      <c r="I84" s="686"/>
      <c r="J84" s="686"/>
      <c r="K84" s="686"/>
      <c r="L84" s="686"/>
      <c r="M84" s="686"/>
      <c r="N84" s="686"/>
      <c r="O84" s="686"/>
      <c r="P84" s="686"/>
      <c r="Q84" s="686"/>
      <c r="R84" s="686"/>
      <c r="S84" s="686"/>
      <c r="T84" s="686"/>
      <c r="U84" s="686"/>
      <c r="V84" s="686"/>
      <c r="W84" s="809">
        <f>Couverture_territoriale!K2/Couverture_territoriale!K1</f>
        <v>0</v>
      </c>
      <c r="X84" s="810"/>
      <c r="Y84" s="137"/>
      <c r="Z84" s="137"/>
      <c r="AA84" s="686" t="s">
        <v>710</v>
      </c>
      <c r="AB84" s="686"/>
      <c r="AC84" s="686"/>
      <c r="AD84" s="686"/>
      <c r="AE84" s="686"/>
      <c r="AF84" s="686"/>
      <c r="AG84" s="686"/>
      <c r="AH84" s="686"/>
      <c r="AI84" s="686"/>
      <c r="AJ84" s="686"/>
      <c r="AK84" s="686"/>
      <c r="AL84" s="686"/>
      <c r="AM84" s="686"/>
      <c r="AN84" s="686"/>
      <c r="AO84" s="775"/>
      <c r="AP84" s="809">
        <f>W84*5</f>
        <v>0</v>
      </c>
      <c r="AQ84" s="810"/>
      <c r="AR84" s="58"/>
      <c r="AS84" s="769"/>
      <c r="AT84" s="770"/>
      <c r="AU84" s="771"/>
      <c r="AV84" s="62"/>
    </row>
    <row r="85" spans="1:48" ht="12" customHeight="1" thickBot="1" x14ac:dyDescent="0.35">
      <c r="A85" s="61"/>
      <c r="B85" s="752"/>
      <c r="C85" s="752"/>
      <c r="D85" s="752"/>
      <c r="E85" s="752"/>
      <c r="F85" s="752"/>
      <c r="G85" s="133"/>
      <c r="H85" s="686"/>
      <c r="I85" s="686"/>
      <c r="J85" s="686"/>
      <c r="K85" s="686"/>
      <c r="L85" s="686"/>
      <c r="M85" s="686"/>
      <c r="N85" s="686"/>
      <c r="O85" s="686"/>
      <c r="P85" s="686"/>
      <c r="Q85" s="686"/>
      <c r="R85" s="686"/>
      <c r="S85" s="686"/>
      <c r="T85" s="686"/>
      <c r="U85" s="686"/>
      <c r="V85" s="686"/>
      <c r="W85" s="811"/>
      <c r="X85" s="812"/>
      <c r="Y85" s="137"/>
      <c r="Z85" s="137"/>
      <c r="AA85" s="686"/>
      <c r="AB85" s="686"/>
      <c r="AC85" s="686"/>
      <c r="AD85" s="686"/>
      <c r="AE85" s="686"/>
      <c r="AF85" s="686"/>
      <c r="AG85" s="686"/>
      <c r="AH85" s="686"/>
      <c r="AI85" s="686"/>
      <c r="AJ85" s="686"/>
      <c r="AK85" s="686"/>
      <c r="AL85" s="686"/>
      <c r="AM85" s="686"/>
      <c r="AN85" s="686"/>
      <c r="AO85" s="775"/>
      <c r="AP85" s="811"/>
      <c r="AQ85" s="812"/>
      <c r="AR85" s="58"/>
      <c r="AS85" s="772"/>
      <c r="AT85" s="773"/>
      <c r="AU85" s="774"/>
      <c r="AV85" s="62"/>
    </row>
    <row r="86" spans="1:48" ht="12" customHeight="1" thickBot="1" x14ac:dyDescent="0.35">
      <c r="A86" s="61"/>
      <c r="B86" s="135"/>
      <c r="C86" s="135"/>
      <c r="D86" s="135"/>
      <c r="E86" s="142"/>
      <c r="F86" s="142"/>
      <c r="G86" s="138"/>
      <c r="H86" s="138"/>
      <c r="I86" s="138"/>
      <c r="J86" s="138"/>
      <c r="K86" s="138"/>
      <c r="L86" s="138"/>
      <c r="M86" s="138"/>
      <c r="N86" s="138"/>
      <c r="O86" s="138"/>
      <c r="P86" s="138"/>
      <c r="Q86" s="138"/>
      <c r="R86" s="138"/>
      <c r="S86" s="138"/>
      <c r="T86" s="138"/>
      <c r="U86" s="138"/>
      <c r="V86" s="138"/>
      <c r="W86" s="138"/>
      <c r="X86" s="138"/>
      <c r="Y86" s="137"/>
      <c r="Z86" s="137"/>
      <c r="AA86" s="138"/>
      <c r="AB86" s="138"/>
      <c r="AC86" s="133"/>
      <c r="AD86" s="133"/>
      <c r="AE86" s="133"/>
      <c r="AF86" s="133"/>
      <c r="AG86" s="133"/>
      <c r="AH86" s="133"/>
      <c r="AI86" s="133"/>
      <c r="AJ86" s="133"/>
      <c r="AK86" s="133"/>
      <c r="AL86" s="133"/>
      <c r="AM86" s="58"/>
      <c r="AN86" s="58"/>
      <c r="AO86" s="58"/>
      <c r="AP86" s="58"/>
      <c r="AQ86" s="58"/>
      <c r="AR86" s="58"/>
      <c r="AS86" s="141"/>
      <c r="AT86" s="141"/>
      <c r="AU86" s="141"/>
      <c r="AV86" s="62"/>
    </row>
    <row r="87" spans="1:48" ht="12" customHeight="1" x14ac:dyDescent="0.3">
      <c r="A87" s="61"/>
      <c r="B87" s="781" t="s">
        <v>711</v>
      </c>
      <c r="C87" s="782"/>
      <c r="D87" s="782"/>
      <c r="E87" s="782"/>
      <c r="F87" s="783"/>
      <c r="G87" s="138"/>
      <c r="H87" s="688" t="s">
        <v>781</v>
      </c>
      <c r="I87" s="689"/>
      <c r="J87" s="689"/>
      <c r="K87" s="689"/>
      <c r="L87" s="689"/>
      <c r="M87" s="689"/>
      <c r="N87" s="689"/>
      <c r="O87" s="689"/>
      <c r="P87" s="690"/>
      <c r="Q87" s="378"/>
      <c r="R87" s="379"/>
      <c r="S87" s="379"/>
      <c r="T87" s="379"/>
      <c r="U87" s="379"/>
      <c r="V87" s="379"/>
      <c r="W87" s="379"/>
      <c r="X87" s="380"/>
      <c r="Y87" s="137"/>
      <c r="Z87" s="137"/>
      <c r="AA87" s="741" t="s">
        <v>712</v>
      </c>
      <c r="AB87" s="742"/>
      <c r="AC87" s="742"/>
      <c r="AD87" s="742"/>
      <c r="AE87" s="742"/>
      <c r="AF87" s="742"/>
      <c r="AG87" s="742"/>
      <c r="AH87" s="742"/>
      <c r="AI87" s="742"/>
      <c r="AJ87" s="742"/>
      <c r="AK87" s="742"/>
      <c r="AL87" s="742"/>
      <c r="AM87" s="742"/>
      <c r="AN87" s="742"/>
      <c r="AO87" s="743"/>
      <c r="AP87" s="745" t="e">
        <f>VLOOKUP(Q87,Liste!D1:E4,2,FALSE)*5</f>
        <v>#N/A</v>
      </c>
      <c r="AQ87" s="746"/>
      <c r="AR87" s="58"/>
      <c r="AS87" s="766" t="e">
        <f>AP87+AP91+AP95+AP99</f>
        <v>#N/A</v>
      </c>
      <c r="AT87" s="767"/>
      <c r="AU87" s="768"/>
      <c r="AV87" s="62"/>
    </row>
    <row r="88" spans="1:48" ht="12" customHeight="1" thickBot="1" x14ac:dyDescent="0.35">
      <c r="A88" s="61"/>
      <c r="B88" s="784"/>
      <c r="C88" s="785"/>
      <c r="D88" s="785"/>
      <c r="E88" s="785"/>
      <c r="F88" s="786"/>
      <c r="G88" s="138"/>
      <c r="H88" s="691"/>
      <c r="I88" s="692"/>
      <c r="J88" s="692"/>
      <c r="K88" s="692"/>
      <c r="L88" s="692"/>
      <c r="M88" s="692"/>
      <c r="N88" s="692"/>
      <c r="O88" s="692"/>
      <c r="P88" s="693"/>
      <c r="Q88" s="381"/>
      <c r="R88" s="382"/>
      <c r="S88" s="382"/>
      <c r="T88" s="382"/>
      <c r="U88" s="382"/>
      <c r="V88" s="382"/>
      <c r="W88" s="382"/>
      <c r="X88" s="383"/>
      <c r="Y88" s="137"/>
      <c r="Z88" s="137"/>
      <c r="AA88" s="680"/>
      <c r="AB88" s="681"/>
      <c r="AC88" s="681"/>
      <c r="AD88" s="681"/>
      <c r="AE88" s="681"/>
      <c r="AF88" s="681"/>
      <c r="AG88" s="681"/>
      <c r="AH88" s="681"/>
      <c r="AI88" s="681"/>
      <c r="AJ88" s="681"/>
      <c r="AK88" s="681"/>
      <c r="AL88" s="681"/>
      <c r="AM88" s="681"/>
      <c r="AN88" s="681"/>
      <c r="AO88" s="744"/>
      <c r="AP88" s="747"/>
      <c r="AQ88" s="748"/>
      <c r="AR88" s="58"/>
      <c r="AS88" s="769"/>
      <c r="AT88" s="770"/>
      <c r="AU88" s="771"/>
      <c r="AV88" s="62"/>
    </row>
    <row r="89" spans="1:48" ht="12" customHeight="1" x14ac:dyDescent="0.3">
      <c r="A89" s="61"/>
      <c r="B89" s="784"/>
      <c r="C89" s="785"/>
      <c r="D89" s="785"/>
      <c r="E89" s="785"/>
      <c r="F89" s="786"/>
      <c r="G89" s="138"/>
      <c r="H89" s="686" t="s">
        <v>763</v>
      </c>
      <c r="I89" s="686"/>
      <c r="J89" s="686"/>
      <c r="K89" s="686"/>
      <c r="L89" s="686"/>
      <c r="M89" s="686"/>
      <c r="N89" s="686"/>
      <c r="O89" s="686"/>
      <c r="P89" s="686"/>
      <c r="Q89" s="686"/>
      <c r="R89" s="686"/>
      <c r="S89" s="686"/>
      <c r="T89" s="686"/>
      <c r="U89" s="686"/>
      <c r="V89" s="686"/>
      <c r="W89" s="687"/>
      <c r="X89" s="687"/>
      <c r="Y89" s="137"/>
      <c r="Z89" s="137"/>
      <c r="AA89" s="137"/>
      <c r="AB89" s="137"/>
      <c r="AC89" s="137"/>
      <c r="AD89" s="137"/>
      <c r="AE89" s="137"/>
      <c r="AF89" s="137"/>
      <c r="AG89" s="137"/>
      <c r="AH89" s="137"/>
      <c r="AI89" s="137"/>
      <c r="AJ89" s="137"/>
      <c r="AK89" s="137"/>
      <c r="AL89" s="137"/>
      <c r="AM89" s="137"/>
      <c r="AN89" s="137"/>
      <c r="AO89" s="137"/>
      <c r="AP89" s="137"/>
      <c r="AQ89" s="137"/>
      <c r="AR89" s="137"/>
      <c r="AS89" s="769"/>
      <c r="AT89" s="770"/>
      <c r="AU89" s="771"/>
      <c r="AV89" s="62"/>
    </row>
    <row r="90" spans="1:48" ht="12" customHeight="1" thickBot="1" x14ac:dyDescent="0.35">
      <c r="A90" s="61"/>
      <c r="B90" s="784"/>
      <c r="C90" s="785"/>
      <c r="D90" s="785"/>
      <c r="E90" s="785"/>
      <c r="F90" s="786"/>
      <c r="G90" s="138"/>
      <c r="H90" s="686"/>
      <c r="I90" s="686"/>
      <c r="J90" s="686"/>
      <c r="K90" s="686"/>
      <c r="L90" s="686"/>
      <c r="M90" s="686"/>
      <c r="N90" s="686"/>
      <c r="O90" s="686"/>
      <c r="P90" s="686"/>
      <c r="Q90" s="686"/>
      <c r="R90" s="686"/>
      <c r="S90" s="686"/>
      <c r="T90" s="686"/>
      <c r="U90" s="686"/>
      <c r="V90" s="686"/>
      <c r="W90" s="687"/>
      <c r="X90" s="687"/>
      <c r="Y90" s="137"/>
      <c r="Z90" s="137"/>
      <c r="AA90" s="137"/>
      <c r="AB90" s="137"/>
      <c r="AC90" s="137"/>
      <c r="AD90" s="137"/>
      <c r="AE90" s="137"/>
      <c r="AF90" s="137"/>
      <c r="AG90" s="137"/>
      <c r="AH90" s="137"/>
      <c r="AI90" s="137"/>
      <c r="AJ90" s="137"/>
      <c r="AK90" s="137"/>
      <c r="AL90" s="137"/>
      <c r="AM90" s="137"/>
      <c r="AN90" s="137"/>
      <c r="AO90" s="137"/>
      <c r="AP90" s="137"/>
      <c r="AQ90" s="137"/>
      <c r="AR90" s="137"/>
      <c r="AS90" s="769"/>
      <c r="AT90" s="770"/>
      <c r="AU90" s="771"/>
      <c r="AV90" s="62"/>
    </row>
    <row r="91" spans="1:48" ht="12" customHeight="1" x14ac:dyDescent="0.3">
      <c r="A91" s="61"/>
      <c r="B91" s="784"/>
      <c r="C91" s="785"/>
      <c r="D91" s="785"/>
      <c r="E91" s="785"/>
      <c r="F91" s="786"/>
      <c r="G91" s="138"/>
      <c r="H91" s="686" t="s">
        <v>713</v>
      </c>
      <c r="I91" s="686"/>
      <c r="J91" s="686"/>
      <c r="K91" s="686"/>
      <c r="L91" s="686"/>
      <c r="M91" s="686"/>
      <c r="N91" s="686"/>
      <c r="O91" s="686"/>
      <c r="P91" s="686"/>
      <c r="Q91" s="686"/>
      <c r="R91" s="686"/>
      <c r="S91" s="686"/>
      <c r="T91" s="686"/>
      <c r="U91" s="686"/>
      <c r="V91" s="686"/>
      <c r="W91" s="687"/>
      <c r="X91" s="687"/>
      <c r="Y91" s="137"/>
      <c r="Z91" s="137"/>
      <c r="AA91" s="741" t="s">
        <v>714</v>
      </c>
      <c r="AB91" s="742"/>
      <c r="AC91" s="742"/>
      <c r="AD91" s="742"/>
      <c r="AE91" s="742"/>
      <c r="AF91" s="742"/>
      <c r="AG91" s="742"/>
      <c r="AH91" s="742"/>
      <c r="AI91" s="742"/>
      <c r="AJ91" s="742"/>
      <c r="AK91" s="742"/>
      <c r="AL91" s="742"/>
      <c r="AM91" s="742"/>
      <c r="AN91" s="742"/>
      <c r="AO91" s="743"/>
      <c r="AP91" s="682" t="e">
        <f>AVERAGE(W89:X94)</f>
        <v>#DIV/0!</v>
      </c>
      <c r="AQ91" s="683"/>
      <c r="AR91" s="58"/>
      <c r="AS91" s="769"/>
      <c r="AT91" s="770"/>
      <c r="AU91" s="771"/>
      <c r="AV91" s="62"/>
    </row>
    <row r="92" spans="1:48" ht="12" customHeight="1" thickBot="1" x14ac:dyDescent="0.35">
      <c r="A92" s="61"/>
      <c r="B92" s="784"/>
      <c r="C92" s="785"/>
      <c r="D92" s="785"/>
      <c r="E92" s="785"/>
      <c r="F92" s="786"/>
      <c r="G92" s="138"/>
      <c r="H92" s="686"/>
      <c r="I92" s="686"/>
      <c r="J92" s="686"/>
      <c r="K92" s="686"/>
      <c r="L92" s="686"/>
      <c r="M92" s="686"/>
      <c r="N92" s="686"/>
      <c r="O92" s="686"/>
      <c r="P92" s="686"/>
      <c r="Q92" s="686"/>
      <c r="R92" s="686"/>
      <c r="S92" s="686"/>
      <c r="T92" s="686"/>
      <c r="U92" s="686"/>
      <c r="V92" s="686"/>
      <c r="W92" s="687"/>
      <c r="X92" s="687"/>
      <c r="Y92" s="137"/>
      <c r="Z92" s="137"/>
      <c r="AA92" s="680"/>
      <c r="AB92" s="681"/>
      <c r="AC92" s="681"/>
      <c r="AD92" s="681"/>
      <c r="AE92" s="681"/>
      <c r="AF92" s="681"/>
      <c r="AG92" s="681"/>
      <c r="AH92" s="681"/>
      <c r="AI92" s="681"/>
      <c r="AJ92" s="681"/>
      <c r="AK92" s="681"/>
      <c r="AL92" s="681"/>
      <c r="AM92" s="681"/>
      <c r="AN92" s="681"/>
      <c r="AO92" s="744"/>
      <c r="AP92" s="684"/>
      <c r="AQ92" s="685"/>
      <c r="AR92" s="58"/>
      <c r="AS92" s="769"/>
      <c r="AT92" s="770"/>
      <c r="AU92" s="771"/>
      <c r="AV92" s="62"/>
    </row>
    <row r="93" spans="1:48" ht="12" customHeight="1" x14ac:dyDescent="0.3">
      <c r="A93" s="61"/>
      <c r="B93" s="784"/>
      <c r="C93" s="785"/>
      <c r="D93" s="785"/>
      <c r="E93" s="785"/>
      <c r="F93" s="786"/>
      <c r="G93" s="138"/>
      <c r="H93" s="686" t="s">
        <v>764</v>
      </c>
      <c r="I93" s="686"/>
      <c r="J93" s="686"/>
      <c r="K93" s="686"/>
      <c r="L93" s="686"/>
      <c r="M93" s="686"/>
      <c r="N93" s="686"/>
      <c r="O93" s="686"/>
      <c r="P93" s="686"/>
      <c r="Q93" s="686"/>
      <c r="R93" s="686"/>
      <c r="S93" s="686"/>
      <c r="T93" s="686"/>
      <c r="U93" s="686"/>
      <c r="V93" s="686"/>
      <c r="W93" s="687"/>
      <c r="X93" s="687"/>
      <c r="Y93" s="137"/>
      <c r="Z93" s="137"/>
      <c r="AA93" s="137"/>
      <c r="AB93" s="137"/>
      <c r="AC93" s="137"/>
      <c r="AD93" s="137"/>
      <c r="AE93" s="137"/>
      <c r="AF93" s="137"/>
      <c r="AG93" s="137"/>
      <c r="AH93" s="137"/>
      <c r="AI93" s="137"/>
      <c r="AJ93" s="137"/>
      <c r="AK93" s="137"/>
      <c r="AL93" s="137"/>
      <c r="AM93" s="137"/>
      <c r="AN93" s="137"/>
      <c r="AO93" s="137"/>
      <c r="AP93" s="143"/>
      <c r="AQ93" s="143"/>
      <c r="AR93" s="58"/>
      <c r="AS93" s="769"/>
      <c r="AT93" s="770"/>
      <c r="AU93" s="771"/>
      <c r="AV93" s="62"/>
    </row>
    <row r="94" spans="1:48" ht="12" customHeight="1" thickBot="1" x14ac:dyDescent="0.35">
      <c r="A94" s="61"/>
      <c r="B94" s="784"/>
      <c r="C94" s="785"/>
      <c r="D94" s="785"/>
      <c r="E94" s="785"/>
      <c r="F94" s="786"/>
      <c r="G94" s="138"/>
      <c r="H94" s="686"/>
      <c r="I94" s="686"/>
      <c r="J94" s="686"/>
      <c r="K94" s="686"/>
      <c r="L94" s="686"/>
      <c r="M94" s="686"/>
      <c r="N94" s="686"/>
      <c r="O94" s="686"/>
      <c r="P94" s="686"/>
      <c r="Q94" s="686"/>
      <c r="R94" s="686"/>
      <c r="S94" s="686"/>
      <c r="T94" s="686"/>
      <c r="U94" s="686"/>
      <c r="V94" s="686"/>
      <c r="W94" s="687"/>
      <c r="X94" s="687"/>
      <c r="Y94" s="137"/>
      <c r="Z94" s="137"/>
      <c r="AA94" s="137"/>
      <c r="AB94" s="137"/>
      <c r="AC94" s="137"/>
      <c r="AD94" s="137"/>
      <c r="AE94" s="137"/>
      <c r="AF94" s="137"/>
      <c r="AG94" s="137"/>
      <c r="AH94" s="137"/>
      <c r="AI94" s="137"/>
      <c r="AJ94" s="137"/>
      <c r="AK94" s="137"/>
      <c r="AL94" s="137"/>
      <c r="AM94" s="137"/>
      <c r="AN94" s="137"/>
      <c r="AO94" s="137"/>
      <c r="AP94" s="143"/>
      <c r="AQ94" s="143"/>
      <c r="AR94" s="58"/>
      <c r="AS94" s="769"/>
      <c r="AT94" s="770"/>
      <c r="AU94" s="771"/>
      <c r="AV94" s="62"/>
    </row>
    <row r="95" spans="1:48" ht="12" customHeight="1" x14ac:dyDescent="0.3">
      <c r="A95" s="61"/>
      <c r="B95" s="784"/>
      <c r="C95" s="785"/>
      <c r="D95" s="785"/>
      <c r="E95" s="785"/>
      <c r="F95" s="786"/>
      <c r="G95" s="138"/>
      <c r="H95" s="686" t="s">
        <v>768</v>
      </c>
      <c r="I95" s="686"/>
      <c r="J95" s="686"/>
      <c r="K95" s="686"/>
      <c r="L95" s="686"/>
      <c r="M95" s="686"/>
      <c r="N95" s="686"/>
      <c r="O95" s="686"/>
      <c r="P95" s="686"/>
      <c r="Q95" s="686"/>
      <c r="R95" s="686"/>
      <c r="S95" s="686"/>
      <c r="T95" s="686"/>
      <c r="U95" s="686"/>
      <c r="V95" s="686"/>
      <c r="W95" s="687"/>
      <c r="X95" s="687"/>
      <c r="Y95" s="137"/>
      <c r="Z95" s="137"/>
      <c r="AA95" s="741" t="s">
        <v>766</v>
      </c>
      <c r="AB95" s="742"/>
      <c r="AC95" s="742"/>
      <c r="AD95" s="742"/>
      <c r="AE95" s="742"/>
      <c r="AF95" s="742"/>
      <c r="AG95" s="742"/>
      <c r="AH95" s="742"/>
      <c r="AI95" s="742"/>
      <c r="AJ95" s="742"/>
      <c r="AK95" s="742"/>
      <c r="AL95" s="742"/>
      <c r="AM95" s="742"/>
      <c r="AN95" s="742"/>
      <c r="AO95" s="742"/>
      <c r="AP95" s="682">
        <f>IF(W95="Oui",5,IF(W97="oui",2.5,0))</f>
        <v>0</v>
      </c>
      <c r="AQ95" s="683"/>
      <c r="AR95" s="58"/>
      <c r="AS95" s="769"/>
      <c r="AT95" s="770"/>
      <c r="AU95" s="771"/>
      <c r="AV95" s="62"/>
    </row>
    <row r="96" spans="1:48" ht="12" customHeight="1" thickBot="1" x14ac:dyDescent="0.35">
      <c r="A96" s="61"/>
      <c r="B96" s="784"/>
      <c r="C96" s="785"/>
      <c r="D96" s="785"/>
      <c r="E96" s="785"/>
      <c r="F96" s="786"/>
      <c r="G96" s="138"/>
      <c r="H96" s="686"/>
      <c r="I96" s="686"/>
      <c r="J96" s="686"/>
      <c r="K96" s="686"/>
      <c r="L96" s="686"/>
      <c r="M96" s="686"/>
      <c r="N96" s="686"/>
      <c r="O96" s="686"/>
      <c r="P96" s="686"/>
      <c r="Q96" s="686"/>
      <c r="R96" s="686"/>
      <c r="S96" s="686"/>
      <c r="T96" s="686"/>
      <c r="U96" s="686"/>
      <c r="V96" s="686"/>
      <c r="W96" s="687"/>
      <c r="X96" s="687"/>
      <c r="Y96" s="137"/>
      <c r="Z96" s="137"/>
      <c r="AA96" s="790"/>
      <c r="AB96" s="791"/>
      <c r="AC96" s="791"/>
      <c r="AD96" s="791"/>
      <c r="AE96" s="791"/>
      <c r="AF96" s="791"/>
      <c r="AG96" s="791"/>
      <c r="AH96" s="791"/>
      <c r="AI96" s="791"/>
      <c r="AJ96" s="791"/>
      <c r="AK96" s="791"/>
      <c r="AL96" s="791"/>
      <c r="AM96" s="791"/>
      <c r="AN96" s="791"/>
      <c r="AO96" s="791"/>
      <c r="AP96" s="684"/>
      <c r="AQ96" s="685"/>
      <c r="AR96" s="58"/>
      <c r="AS96" s="769"/>
      <c r="AT96" s="770"/>
      <c r="AU96" s="771"/>
      <c r="AV96" s="62"/>
    </row>
    <row r="97" spans="1:48" ht="12" customHeight="1" x14ac:dyDescent="0.3">
      <c r="A97" s="61"/>
      <c r="B97" s="784"/>
      <c r="C97" s="785"/>
      <c r="D97" s="785"/>
      <c r="E97" s="785"/>
      <c r="F97" s="786"/>
      <c r="G97" s="138"/>
      <c r="H97" s="753" t="s">
        <v>765</v>
      </c>
      <c r="I97" s="754"/>
      <c r="J97" s="754"/>
      <c r="K97" s="754"/>
      <c r="L97" s="754"/>
      <c r="M97" s="754"/>
      <c r="N97" s="754"/>
      <c r="O97" s="754"/>
      <c r="P97" s="754"/>
      <c r="Q97" s="754"/>
      <c r="R97" s="754"/>
      <c r="S97" s="754"/>
      <c r="T97" s="754"/>
      <c r="U97" s="754"/>
      <c r="V97" s="792"/>
      <c r="W97" s="687"/>
      <c r="X97" s="687"/>
      <c r="Y97" s="137"/>
      <c r="Z97" s="137"/>
      <c r="AA97" s="846"/>
      <c r="AB97" s="846"/>
      <c r="AC97" s="846"/>
      <c r="AD97" s="846"/>
      <c r="AE97" s="846"/>
      <c r="AF97" s="846"/>
      <c r="AG97" s="846"/>
      <c r="AH97" s="846"/>
      <c r="AI97" s="846"/>
      <c r="AJ97" s="846"/>
      <c r="AK97" s="846"/>
      <c r="AL97" s="846"/>
      <c r="AM97" s="846"/>
      <c r="AN97" s="846"/>
      <c r="AO97" s="846"/>
      <c r="AP97" s="137"/>
      <c r="AQ97" s="137"/>
      <c r="AR97" s="58"/>
      <c r="AS97" s="769"/>
      <c r="AT97" s="770"/>
      <c r="AU97" s="771"/>
      <c r="AV97" s="62"/>
    </row>
    <row r="98" spans="1:48" ht="12" customHeight="1" thickBot="1" x14ac:dyDescent="0.35">
      <c r="A98" s="61"/>
      <c r="B98" s="784"/>
      <c r="C98" s="785"/>
      <c r="D98" s="785"/>
      <c r="E98" s="785"/>
      <c r="F98" s="786"/>
      <c r="G98" s="138"/>
      <c r="H98" s="755"/>
      <c r="I98" s="756"/>
      <c r="J98" s="756"/>
      <c r="K98" s="756"/>
      <c r="L98" s="756"/>
      <c r="M98" s="756"/>
      <c r="N98" s="756"/>
      <c r="O98" s="756"/>
      <c r="P98" s="756"/>
      <c r="Q98" s="756"/>
      <c r="R98" s="756"/>
      <c r="S98" s="756"/>
      <c r="T98" s="756"/>
      <c r="U98" s="756"/>
      <c r="V98" s="793"/>
      <c r="W98" s="687"/>
      <c r="X98" s="687"/>
      <c r="Y98" s="137"/>
      <c r="Z98" s="137"/>
      <c r="AA98" s="846"/>
      <c r="AB98" s="846"/>
      <c r="AC98" s="846"/>
      <c r="AD98" s="846"/>
      <c r="AE98" s="846"/>
      <c r="AF98" s="846"/>
      <c r="AG98" s="846"/>
      <c r="AH98" s="846"/>
      <c r="AI98" s="846"/>
      <c r="AJ98" s="846"/>
      <c r="AK98" s="846"/>
      <c r="AL98" s="846"/>
      <c r="AM98" s="846"/>
      <c r="AN98" s="846"/>
      <c r="AO98" s="846"/>
      <c r="AP98" s="137"/>
      <c r="AQ98" s="137"/>
      <c r="AR98" s="58"/>
      <c r="AS98" s="769"/>
      <c r="AT98" s="770"/>
      <c r="AU98" s="771"/>
      <c r="AV98" s="62"/>
    </row>
    <row r="99" spans="1:48" ht="12" customHeight="1" x14ac:dyDescent="0.3">
      <c r="A99" s="61"/>
      <c r="B99" s="784"/>
      <c r="C99" s="785"/>
      <c r="D99" s="785"/>
      <c r="E99" s="785"/>
      <c r="F99" s="786"/>
      <c r="G99" s="138"/>
      <c r="H99" s="686" t="s">
        <v>760</v>
      </c>
      <c r="I99" s="686"/>
      <c r="J99" s="686"/>
      <c r="K99" s="686"/>
      <c r="L99" s="686"/>
      <c r="M99" s="686"/>
      <c r="N99" s="686"/>
      <c r="O99" s="686"/>
      <c r="P99" s="686"/>
      <c r="Q99" s="686"/>
      <c r="R99" s="686"/>
      <c r="S99" s="686"/>
      <c r="T99" s="686"/>
      <c r="U99" s="686"/>
      <c r="V99" s="686"/>
      <c r="W99" s="687"/>
      <c r="X99" s="687"/>
      <c r="Y99" s="137"/>
      <c r="Z99" s="137"/>
      <c r="AA99" s="678" t="s">
        <v>773</v>
      </c>
      <c r="AB99" s="679"/>
      <c r="AC99" s="679"/>
      <c r="AD99" s="679"/>
      <c r="AE99" s="679"/>
      <c r="AF99" s="679"/>
      <c r="AG99" s="679"/>
      <c r="AH99" s="679"/>
      <c r="AI99" s="679"/>
      <c r="AJ99" s="679"/>
      <c r="AK99" s="679"/>
      <c r="AL99" s="679"/>
      <c r="AM99" s="679"/>
      <c r="AN99" s="679"/>
      <c r="AO99" s="679"/>
      <c r="AP99" s="682">
        <f>IF(W99="Oui",5,0)</f>
        <v>0</v>
      </c>
      <c r="AQ99" s="683"/>
      <c r="AR99" s="137"/>
      <c r="AS99" s="769"/>
      <c r="AT99" s="770"/>
      <c r="AU99" s="771"/>
      <c r="AV99" s="62"/>
    </row>
    <row r="100" spans="1:48" ht="12" customHeight="1" thickBot="1" x14ac:dyDescent="0.35">
      <c r="A100" s="61"/>
      <c r="B100" s="787"/>
      <c r="C100" s="788"/>
      <c r="D100" s="788"/>
      <c r="E100" s="788"/>
      <c r="F100" s="789"/>
      <c r="G100" s="138"/>
      <c r="H100" s="686"/>
      <c r="I100" s="686"/>
      <c r="J100" s="686"/>
      <c r="K100" s="686"/>
      <c r="L100" s="686"/>
      <c r="M100" s="686"/>
      <c r="N100" s="686"/>
      <c r="O100" s="686"/>
      <c r="P100" s="686"/>
      <c r="Q100" s="686"/>
      <c r="R100" s="686"/>
      <c r="S100" s="686"/>
      <c r="T100" s="686"/>
      <c r="U100" s="686"/>
      <c r="V100" s="686"/>
      <c r="W100" s="687"/>
      <c r="X100" s="687"/>
      <c r="Y100" s="137"/>
      <c r="Z100" s="137"/>
      <c r="AA100" s="680"/>
      <c r="AB100" s="681"/>
      <c r="AC100" s="681"/>
      <c r="AD100" s="681"/>
      <c r="AE100" s="681"/>
      <c r="AF100" s="681"/>
      <c r="AG100" s="681"/>
      <c r="AH100" s="681"/>
      <c r="AI100" s="681"/>
      <c r="AJ100" s="681"/>
      <c r="AK100" s="681"/>
      <c r="AL100" s="681"/>
      <c r="AM100" s="681"/>
      <c r="AN100" s="681"/>
      <c r="AO100" s="681"/>
      <c r="AP100" s="684"/>
      <c r="AQ100" s="685"/>
      <c r="AR100" s="137"/>
      <c r="AS100" s="772"/>
      <c r="AT100" s="773"/>
      <c r="AU100" s="774"/>
      <c r="AV100" s="62"/>
    </row>
    <row r="101" spans="1:48" ht="12" customHeight="1" thickBot="1" x14ac:dyDescent="0.35">
      <c r="A101" s="61"/>
      <c r="B101" s="133"/>
      <c r="C101" s="133"/>
      <c r="D101" s="133"/>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3"/>
      <c r="AD101" s="133"/>
      <c r="AE101" s="133"/>
      <c r="AF101" s="133"/>
      <c r="AG101" s="133"/>
      <c r="AH101" s="133"/>
      <c r="AI101" s="133"/>
      <c r="AJ101" s="133"/>
      <c r="AK101" s="133"/>
      <c r="AL101" s="133"/>
      <c r="AM101" s="58"/>
      <c r="AN101" s="58"/>
      <c r="AO101" s="58"/>
      <c r="AP101" s="58"/>
      <c r="AQ101" s="58"/>
      <c r="AR101" s="58"/>
      <c r="AS101" s="144"/>
      <c r="AT101" s="144"/>
      <c r="AU101" s="144"/>
      <c r="AV101" s="62"/>
    </row>
    <row r="102" spans="1:48" ht="12" customHeight="1" x14ac:dyDescent="0.3">
      <c r="A102" s="61"/>
      <c r="B102" s="752" t="s">
        <v>767</v>
      </c>
      <c r="C102" s="752"/>
      <c r="D102" s="752"/>
      <c r="E102" s="752"/>
      <c r="F102" s="752"/>
      <c r="G102" s="138"/>
      <c r="H102" s="686" t="s">
        <v>769</v>
      </c>
      <c r="I102" s="686"/>
      <c r="J102" s="686"/>
      <c r="K102" s="686"/>
      <c r="L102" s="686"/>
      <c r="M102" s="686"/>
      <c r="N102" s="686"/>
      <c r="O102" s="686"/>
      <c r="P102" s="686"/>
      <c r="Q102" s="686"/>
      <c r="R102" s="686"/>
      <c r="S102" s="686"/>
      <c r="T102" s="686"/>
      <c r="U102" s="686"/>
      <c r="V102" s="686"/>
      <c r="W102" s="687"/>
      <c r="X102" s="687"/>
      <c r="Y102" s="138"/>
      <c r="Z102" s="138"/>
      <c r="AA102" s="688" t="s">
        <v>770</v>
      </c>
      <c r="AB102" s="689"/>
      <c r="AC102" s="689"/>
      <c r="AD102" s="689"/>
      <c r="AE102" s="689"/>
      <c r="AF102" s="690"/>
      <c r="AG102" s="121"/>
      <c r="AH102" s="121"/>
      <c r="AI102" s="138"/>
      <c r="AJ102" s="687"/>
      <c r="AK102" s="687"/>
      <c r="AL102" s="138"/>
      <c r="AM102" s="138"/>
      <c r="AN102" s="138"/>
      <c r="AO102" s="138"/>
      <c r="AP102" s="138"/>
      <c r="AQ102" s="138"/>
      <c r="AR102" s="138"/>
      <c r="AS102" s="766">
        <f>2*(AJ104+AJ108)</f>
        <v>0</v>
      </c>
      <c r="AT102" s="767"/>
      <c r="AU102" s="768"/>
      <c r="AV102" s="62"/>
    </row>
    <row r="103" spans="1:48" ht="12" customHeight="1" thickBot="1" x14ac:dyDescent="0.35">
      <c r="A103" s="61"/>
      <c r="B103" s="752"/>
      <c r="C103" s="752"/>
      <c r="D103" s="752"/>
      <c r="E103" s="752"/>
      <c r="F103" s="752"/>
      <c r="G103" s="138"/>
      <c r="H103" s="686"/>
      <c r="I103" s="686"/>
      <c r="J103" s="686"/>
      <c r="K103" s="686"/>
      <c r="L103" s="686"/>
      <c r="M103" s="686"/>
      <c r="N103" s="686"/>
      <c r="O103" s="686"/>
      <c r="P103" s="686"/>
      <c r="Q103" s="686"/>
      <c r="R103" s="686"/>
      <c r="S103" s="686"/>
      <c r="T103" s="686"/>
      <c r="U103" s="686"/>
      <c r="V103" s="686"/>
      <c r="W103" s="687"/>
      <c r="X103" s="687"/>
      <c r="Y103" s="138"/>
      <c r="Z103" s="138"/>
      <c r="AA103" s="778"/>
      <c r="AB103" s="779"/>
      <c r="AC103" s="779"/>
      <c r="AD103" s="779"/>
      <c r="AE103" s="779"/>
      <c r="AF103" s="780"/>
      <c r="AG103" s="121"/>
      <c r="AH103" s="121"/>
      <c r="AI103" s="138"/>
      <c r="AJ103" s="687"/>
      <c r="AK103" s="687"/>
      <c r="AL103" s="138"/>
      <c r="AM103" s="138"/>
      <c r="AN103" s="138"/>
      <c r="AO103" s="138"/>
      <c r="AP103" s="138"/>
      <c r="AQ103" s="138"/>
      <c r="AR103" s="138"/>
      <c r="AS103" s="769"/>
      <c r="AT103" s="770"/>
      <c r="AU103" s="771"/>
      <c r="AV103" s="62"/>
    </row>
    <row r="104" spans="1:48" ht="12" customHeight="1" x14ac:dyDescent="0.3">
      <c r="A104" s="61"/>
      <c r="B104" s="752"/>
      <c r="C104" s="752"/>
      <c r="D104" s="752"/>
      <c r="E104" s="752"/>
      <c r="F104" s="752"/>
      <c r="G104" s="138"/>
      <c r="H104" s="686" t="s">
        <v>771</v>
      </c>
      <c r="I104" s="686"/>
      <c r="J104" s="686"/>
      <c r="K104" s="686"/>
      <c r="L104" s="686"/>
      <c r="M104" s="686"/>
      <c r="N104" s="686"/>
      <c r="O104" s="686"/>
      <c r="P104" s="686"/>
      <c r="Q104" s="686"/>
      <c r="R104" s="686"/>
      <c r="S104" s="686"/>
      <c r="T104" s="686"/>
      <c r="U104" s="686"/>
      <c r="V104" s="686"/>
      <c r="W104" s="687"/>
      <c r="X104" s="687"/>
      <c r="Y104" s="58"/>
      <c r="Z104" s="58"/>
      <c r="AA104" s="688" t="s">
        <v>772</v>
      </c>
      <c r="AB104" s="689"/>
      <c r="AC104" s="689"/>
      <c r="AD104" s="689"/>
      <c r="AE104" s="689"/>
      <c r="AF104" s="690"/>
      <c r="AG104" s="121"/>
      <c r="AH104" s="121"/>
      <c r="AI104" s="138"/>
      <c r="AJ104" s="776">
        <f>IF(W102="Oui",AJ102,IF(W104="oui",1,0))</f>
        <v>0</v>
      </c>
      <c r="AK104" s="683"/>
      <c r="AL104" s="138"/>
      <c r="AM104" s="138"/>
      <c r="AN104" s="138"/>
      <c r="AO104" s="138"/>
      <c r="AP104" s="138"/>
      <c r="AQ104" s="138"/>
      <c r="AR104" s="138"/>
      <c r="AS104" s="769"/>
      <c r="AT104" s="770"/>
      <c r="AU104" s="771"/>
      <c r="AV104" s="62"/>
    </row>
    <row r="105" spans="1:48" ht="12" customHeight="1" thickBot="1" x14ac:dyDescent="0.35">
      <c r="A105" s="61"/>
      <c r="B105" s="752"/>
      <c r="C105" s="752"/>
      <c r="D105" s="752"/>
      <c r="E105" s="752"/>
      <c r="F105" s="752"/>
      <c r="G105" s="138"/>
      <c r="H105" s="686"/>
      <c r="I105" s="686"/>
      <c r="J105" s="686"/>
      <c r="K105" s="686"/>
      <c r="L105" s="686"/>
      <c r="M105" s="686"/>
      <c r="N105" s="686"/>
      <c r="O105" s="686"/>
      <c r="P105" s="686"/>
      <c r="Q105" s="686"/>
      <c r="R105" s="686"/>
      <c r="S105" s="686"/>
      <c r="T105" s="686"/>
      <c r="U105" s="686"/>
      <c r="V105" s="686"/>
      <c r="W105" s="687"/>
      <c r="X105" s="687"/>
      <c r="Y105" s="58"/>
      <c r="Z105" s="58"/>
      <c r="AA105" s="691"/>
      <c r="AB105" s="692"/>
      <c r="AC105" s="692"/>
      <c r="AD105" s="692"/>
      <c r="AE105" s="692"/>
      <c r="AF105" s="693"/>
      <c r="AG105" s="121"/>
      <c r="AH105" s="121"/>
      <c r="AI105" s="138"/>
      <c r="AJ105" s="777"/>
      <c r="AK105" s="685"/>
      <c r="AL105" s="138"/>
      <c r="AM105" s="138"/>
      <c r="AN105" s="138"/>
      <c r="AO105" s="138"/>
      <c r="AP105" s="138"/>
      <c r="AQ105" s="138"/>
      <c r="AR105" s="138"/>
      <c r="AS105" s="769"/>
      <c r="AT105" s="770"/>
      <c r="AU105" s="771"/>
      <c r="AV105" s="62"/>
    </row>
    <row r="106" spans="1:48" ht="12" customHeight="1" x14ac:dyDescent="0.3">
      <c r="A106" s="61"/>
      <c r="B106" s="752"/>
      <c r="C106" s="752"/>
      <c r="D106" s="752"/>
      <c r="E106" s="752"/>
      <c r="F106" s="752"/>
      <c r="G106" s="138"/>
      <c r="H106" s="686" t="s">
        <v>774</v>
      </c>
      <c r="I106" s="686"/>
      <c r="J106" s="686"/>
      <c r="K106" s="686"/>
      <c r="L106" s="686"/>
      <c r="M106" s="686"/>
      <c r="N106" s="686"/>
      <c r="O106" s="686"/>
      <c r="P106" s="686"/>
      <c r="Q106" s="686"/>
      <c r="R106" s="686"/>
      <c r="S106" s="686"/>
      <c r="T106" s="686"/>
      <c r="U106" s="686"/>
      <c r="V106" s="686"/>
      <c r="W106" s="687"/>
      <c r="X106" s="687"/>
      <c r="Y106" s="138"/>
      <c r="Z106" s="138"/>
      <c r="AA106" s="688" t="s">
        <v>770</v>
      </c>
      <c r="AB106" s="689"/>
      <c r="AC106" s="689"/>
      <c r="AD106" s="689"/>
      <c r="AE106" s="689"/>
      <c r="AF106" s="690"/>
      <c r="AG106" s="121"/>
      <c r="AH106" s="121"/>
      <c r="AI106" s="138"/>
      <c r="AJ106" s="687"/>
      <c r="AK106" s="687"/>
      <c r="AL106" s="138"/>
      <c r="AM106" s="138"/>
      <c r="AN106" s="138"/>
      <c r="AO106" s="138"/>
      <c r="AP106" s="138"/>
      <c r="AQ106" s="138"/>
      <c r="AR106" s="138"/>
      <c r="AS106" s="769"/>
      <c r="AT106" s="770"/>
      <c r="AU106" s="771"/>
      <c r="AV106" s="62"/>
    </row>
    <row r="107" spans="1:48" ht="12" customHeight="1" thickBot="1" x14ac:dyDescent="0.35">
      <c r="A107" s="61"/>
      <c r="B107" s="752"/>
      <c r="C107" s="752"/>
      <c r="D107" s="752"/>
      <c r="E107" s="752"/>
      <c r="F107" s="752"/>
      <c r="G107" s="138"/>
      <c r="H107" s="686"/>
      <c r="I107" s="686"/>
      <c r="J107" s="686"/>
      <c r="K107" s="686"/>
      <c r="L107" s="686"/>
      <c r="M107" s="686"/>
      <c r="N107" s="686"/>
      <c r="O107" s="686"/>
      <c r="P107" s="686"/>
      <c r="Q107" s="686"/>
      <c r="R107" s="686"/>
      <c r="S107" s="686"/>
      <c r="T107" s="686"/>
      <c r="U107" s="686"/>
      <c r="V107" s="686"/>
      <c r="W107" s="687"/>
      <c r="X107" s="687"/>
      <c r="Y107" s="138"/>
      <c r="Z107" s="138"/>
      <c r="AA107" s="691"/>
      <c r="AB107" s="692"/>
      <c r="AC107" s="692"/>
      <c r="AD107" s="692"/>
      <c r="AE107" s="692"/>
      <c r="AF107" s="693"/>
      <c r="AG107" s="121"/>
      <c r="AH107" s="121"/>
      <c r="AI107" s="138"/>
      <c r="AJ107" s="687"/>
      <c r="AK107" s="687"/>
      <c r="AL107" s="138"/>
      <c r="AM107" s="138"/>
      <c r="AN107" s="138"/>
      <c r="AO107" s="138"/>
      <c r="AP107" s="138"/>
      <c r="AQ107" s="138"/>
      <c r="AR107" s="138"/>
      <c r="AS107" s="769"/>
      <c r="AT107" s="770"/>
      <c r="AU107" s="771"/>
      <c r="AV107" s="62"/>
    </row>
    <row r="108" spans="1:48" ht="12" customHeight="1" x14ac:dyDescent="0.3">
      <c r="A108" s="61"/>
      <c r="B108" s="752"/>
      <c r="C108" s="752"/>
      <c r="D108" s="752"/>
      <c r="E108" s="752"/>
      <c r="F108" s="752"/>
      <c r="G108" s="138"/>
      <c r="H108" s="686" t="s">
        <v>771</v>
      </c>
      <c r="I108" s="686"/>
      <c r="J108" s="686"/>
      <c r="K108" s="686"/>
      <c r="L108" s="686"/>
      <c r="M108" s="686"/>
      <c r="N108" s="686"/>
      <c r="O108" s="686"/>
      <c r="P108" s="686"/>
      <c r="Q108" s="686"/>
      <c r="R108" s="686"/>
      <c r="S108" s="686"/>
      <c r="T108" s="686"/>
      <c r="U108" s="686"/>
      <c r="V108" s="686"/>
      <c r="W108" s="687"/>
      <c r="X108" s="687"/>
      <c r="Y108" s="58"/>
      <c r="Z108" s="58"/>
      <c r="AA108" s="688" t="s">
        <v>772</v>
      </c>
      <c r="AB108" s="689"/>
      <c r="AC108" s="689"/>
      <c r="AD108" s="689"/>
      <c r="AE108" s="689"/>
      <c r="AF108" s="690"/>
      <c r="AG108" s="121"/>
      <c r="AH108" s="121"/>
      <c r="AI108" s="138"/>
      <c r="AJ108" s="776">
        <f>IF(W106="Oui",AJ106,IF(W108="oui",1,0))</f>
        <v>0</v>
      </c>
      <c r="AK108" s="683"/>
      <c r="AL108" s="138"/>
      <c r="AM108" s="138"/>
      <c r="AN108" s="138"/>
      <c r="AO108" s="138"/>
      <c r="AP108" s="138"/>
      <c r="AQ108" s="138"/>
      <c r="AR108" s="138"/>
      <c r="AS108" s="769"/>
      <c r="AT108" s="770"/>
      <c r="AU108" s="771"/>
      <c r="AV108" s="62"/>
    </row>
    <row r="109" spans="1:48" ht="12" customHeight="1" thickBot="1" x14ac:dyDescent="0.35">
      <c r="A109" s="61"/>
      <c r="B109" s="752"/>
      <c r="C109" s="752"/>
      <c r="D109" s="752"/>
      <c r="E109" s="752"/>
      <c r="F109" s="752"/>
      <c r="G109" s="138"/>
      <c r="H109" s="686"/>
      <c r="I109" s="686"/>
      <c r="J109" s="686"/>
      <c r="K109" s="686"/>
      <c r="L109" s="686"/>
      <c r="M109" s="686"/>
      <c r="N109" s="686"/>
      <c r="O109" s="686"/>
      <c r="P109" s="686"/>
      <c r="Q109" s="686"/>
      <c r="R109" s="686"/>
      <c r="S109" s="686"/>
      <c r="T109" s="686"/>
      <c r="U109" s="686"/>
      <c r="V109" s="686"/>
      <c r="W109" s="687"/>
      <c r="X109" s="687"/>
      <c r="Y109" s="58"/>
      <c r="Z109" s="58"/>
      <c r="AA109" s="691"/>
      <c r="AB109" s="692"/>
      <c r="AC109" s="692"/>
      <c r="AD109" s="692"/>
      <c r="AE109" s="692"/>
      <c r="AF109" s="693"/>
      <c r="AG109" s="121"/>
      <c r="AH109" s="121"/>
      <c r="AI109" s="138"/>
      <c r="AJ109" s="777"/>
      <c r="AK109" s="685"/>
      <c r="AL109" s="138"/>
      <c r="AM109" s="138"/>
      <c r="AN109" s="138"/>
      <c r="AO109" s="138"/>
      <c r="AP109" s="138"/>
      <c r="AQ109" s="138"/>
      <c r="AR109" s="138"/>
      <c r="AS109" s="772"/>
      <c r="AT109" s="773"/>
      <c r="AU109" s="774"/>
      <c r="AV109" s="62"/>
    </row>
    <row r="110" spans="1:48" ht="12" customHeight="1" thickBot="1" x14ac:dyDescent="0.35">
      <c r="A110" s="61"/>
      <c r="B110" s="58"/>
      <c r="C110" s="58"/>
      <c r="D110" s="58"/>
      <c r="E110" s="58"/>
      <c r="F110" s="58"/>
      <c r="G110" s="138"/>
      <c r="H110" s="58"/>
      <c r="I110" s="58"/>
      <c r="J110" s="58"/>
      <c r="K110" s="58"/>
      <c r="L110" s="58"/>
      <c r="M110" s="58"/>
      <c r="N110" s="58"/>
      <c r="O110" s="58"/>
      <c r="P110" s="58"/>
      <c r="Q110" s="58"/>
      <c r="R110" s="58"/>
      <c r="S110" s="58"/>
      <c r="T110" s="58"/>
      <c r="U110" s="58"/>
      <c r="V110" s="58"/>
      <c r="W110" s="58"/>
      <c r="X110" s="58"/>
      <c r="Y110" s="58"/>
      <c r="Z110" s="5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62"/>
    </row>
    <row r="111" spans="1:48" ht="12" customHeight="1" x14ac:dyDescent="0.3">
      <c r="A111" s="124"/>
      <c r="B111" s="752" t="s">
        <v>715</v>
      </c>
      <c r="C111" s="752"/>
      <c r="D111" s="752"/>
      <c r="E111" s="752"/>
      <c r="F111" s="752"/>
      <c r="G111" s="138"/>
      <c r="H111" s="686" t="s">
        <v>716</v>
      </c>
      <c r="I111" s="686"/>
      <c r="J111" s="686"/>
      <c r="K111" s="686"/>
      <c r="L111" s="686"/>
      <c r="M111" s="686"/>
      <c r="N111" s="686"/>
      <c r="O111" s="686"/>
      <c r="P111" s="686"/>
      <c r="Q111" s="686"/>
      <c r="R111" s="686"/>
      <c r="S111" s="686"/>
      <c r="T111" s="686"/>
      <c r="U111" s="686"/>
      <c r="V111" s="686"/>
      <c r="W111" s="687"/>
      <c r="X111" s="687"/>
      <c r="Y111" s="58"/>
      <c r="Z111" s="58"/>
      <c r="AA111" s="753" t="s">
        <v>717</v>
      </c>
      <c r="AB111" s="754"/>
      <c r="AC111" s="754"/>
      <c r="AD111" s="754"/>
      <c r="AE111" s="754"/>
      <c r="AF111" s="754"/>
      <c r="AG111" s="754"/>
      <c r="AH111" s="754"/>
      <c r="AI111" s="754"/>
      <c r="AJ111" s="754"/>
      <c r="AK111" s="754"/>
      <c r="AL111" s="754"/>
      <c r="AM111" s="754"/>
      <c r="AN111" s="754"/>
      <c r="AO111" s="754"/>
      <c r="AP111" s="687"/>
      <c r="AQ111" s="687"/>
      <c r="AR111" s="58"/>
      <c r="AS111" s="757">
        <f>AP111+IF(W113="Oui",5,0)+IF(W115="Oui",5,0)+AP116</f>
        <v>0</v>
      </c>
      <c r="AT111" s="758"/>
      <c r="AU111" s="759"/>
      <c r="AV111" s="145"/>
    </row>
    <row r="112" spans="1:48" ht="12" customHeight="1" x14ac:dyDescent="0.3">
      <c r="A112" s="61"/>
      <c r="B112" s="752"/>
      <c r="C112" s="752"/>
      <c r="D112" s="752"/>
      <c r="E112" s="752"/>
      <c r="F112" s="752"/>
      <c r="G112" s="138"/>
      <c r="H112" s="686"/>
      <c r="I112" s="686"/>
      <c r="J112" s="686"/>
      <c r="K112" s="686"/>
      <c r="L112" s="686"/>
      <c r="M112" s="686"/>
      <c r="N112" s="686"/>
      <c r="O112" s="686"/>
      <c r="P112" s="686"/>
      <c r="Q112" s="686"/>
      <c r="R112" s="686"/>
      <c r="S112" s="686"/>
      <c r="T112" s="686"/>
      <c r="U112" s="686"/>
      <c r="V112" s="686"/>
      <c r="W112" s="687"/>
      <c r="X112" s="687"/>
      <c r="Y112" s="58"/>
      <c r="Z112" s="58"/>
      <c r="AA112" s="755"/>
      <c r="AB112" s="756"/>
      <c r="AC112" s="756"/>
      <c r="AD112" s="756"/>
      <c r="AE112" s="756"/>
      <c r="AF112" s="756"/>
      <c r="AG112" s="756"/>
      <c r="AH112" s="756"/>
      <c r="AI112" s="756"/>
      <c r="AJ112" s="756"/>
      <c r="AK112" s="756"/>
      <c r="AL112" s="756"/>
      <c r="AM112" s="756"/>
      <c r="AN112" s="756"/>
      <c r="AO112" s="756"/>
      <c r="AP112" s="687"/>
      <c r="AQ112" s="687"/>
      <c r="AR112" s="58"/>
      <c r="AS112" s="760"/>
      <c r="AT112" s="761"/>
      <c r="AU112" s="762"/>
      <c r="AV112" s="62"/>
    </row>
    <row r="113" spans="1:48" ht="12" customHeight="1" x14ac:dyDescent="0.3">
      <c r="A113" s="61"/>
      <c r="B113" s="752"/>
      <c r="C113" s="752"/>
      <c r="D113" s="752"/>
      <c r="E113" s="752"/>
      <c r="F113" s="752"/>
      <c r="G113" s="138"/>
      <c r="H113" s="686" t="s">
        <v>775</v>
      </c>
      <c r="I113" s="686"/>
      <c r="J113" s="686"/>
      <c r="K113" s="686"/>
      <c r="L113" s="686"/>
      <c r="M113" s="686"/>
      <c r="N113" s="686"/>
      <c r="O113" s="686"/>
      <c r="P113" s="686"/>
      <c r="Q113" s="686"/>
      <c r="R113" s="686"/>
      <c r="S113" s="686"/>
      <c r="T113" s="686"/>
      <c r="U113" s="686"/>
      <c r="V113" s="686"/>
      <c r="W113" s="687"/>
      <c r="X113" s="687"/>
      <c r="Y113" s="58"/>
      <c r="Z113" s="58"/>
      <c r="AA113" s="58"/>
      <c r="AB113" s="58"/>
      <c r="AC113" s="58"/>
      <c r="AD113" s="58"/>
      <c r="AE113" s="58"/>
      <c r="AF113" s="58"/>
      <c r="AG113" s="138"/>
      <c r="AH113" s="138"/>
      <c r="AI113" s="138"/>
      <c r="AJ113" s="138"/>
      <c r="AK113" s="138"/>
      <c r="AL113" s="138"/>
      <c r="AM113" s="138"/>
      <c r="AN113" s="138"/>
      <c r="AO113" s="138"/>
      <c r="AP113" s="138"/>
      <c r="AQ113" s="138"/>
      <c r="AR113" s="57"/>
      <c r="AS113" s="760"/>
      <c r="AT113" s="761"/>
      <c r="AU113" s="762"/>
      <c r="AV113" s="62"/>
    </row>
    <row r="114" spans="1:48" ht="12" customHeight="1" x14ac:dyDescent="0.3">
      <c r="A114" s="61"/>
      <c r="B114" s="752"/>
      <c r="C114" s="752"/>
      <c r="D114" s="752"/>
      <c r="E114" s="752"/>
      <c r="F114" s="752"/>
      <c r="G114" s="138"/>
      <c r="H114" s="686"/>
      <c r="I114" s="686"/>
      <c r="J114" s="686"/>
      <c r="K114" s="686"/>
      <c r="L114" s="686"/>
      <c r="M114" s="686"/>
      <c r="N114" s="686"/>
      <c r="O114" s="686"/>
      <c r="P114" s="686"/>
      <c r="Q114" s="686"/>
      <c r="R114" s="686"/>
      <c r="S114" s="686"/>
      <c r="T114" s="686"/>
      <c r="U114" s="686"/>
      <c r="V114" s="686"/>
      <c r="W114" s="687"/>
      <c r="X114" s="687"/>
      <c r="Y114" s="58"/>
      <c r="Z114" s="58"/>
      <c r="AA114" s="749" t="s">
        <v>718</v>
      </c>
      <c r="AB114" s="749"/>
      <c r="AC114" s="749"/>
      <c r="AD114" s="749"/>
      <c r="AE114" s="749"/>
      <c r="AF114" s="749"/>
      <c r="AG114" s="749"/>
      <c r="AH114" s="749"/>
      <c r="AI114" s="749"/>
      <c r="AJ114" s="749"/>
      <c r="AK114" s="749"/>
      <c r="AL114" s="749"/>
      <c r="AM114" s="749"/>
      <c r="AN114" s="750" t="str">
        <f>Financement!AP21</f>
        <v>remplir objectifs</v>
      </c>
      <c r="AO114" s="750"/>
      <c r="AP114" s="750"/>
      <c r="AQ114" s="750"/>
      <c r="AR114" s="57"/>
      <c r="AS114" s="760"/>
      <c r="AT114" s="761"/>
      <c r="AU114" s="762"/>
      <c r="AV114" s="62"/>
    </row>
    <row r="115" spans="1:48" ht="12" customHeight="1" x14ac:dyDescent="0.3">
      <c r="A115" s="61"/>
      <c r="B115" s="752"/>
      <c r="C115" s="752"/>
      <c r="D115" s="752"/>
      <c r="E115" s="752"/>
      <c r="F115" s="752"/>
      <c r="G115" s="138"/>
      <c r="H115" s="686" t="s">
        <v>719</v>
      </c>
      <c r="I115" s="686"/>
      <c r="J115" s="686"/>
      <c r="K115" s="686"/>
      <c r="L115" s="686"/>
      <c r="M115" s="686"/>
      <c r="N115" s="686"/>
      <c r="O115" s="686"/>
      <c r="P115" s="686"/>
      <c r="Q115" s="686"/>
      <c r="R115" s="686"/>
      <c r="S115" s="686"/>
      <c r="T115" s="686"/>
      <c r="U115" s="686"/>
      <c r="V115" s="686"/>
      <c r="W115" s="687"/>
      <c r="X115" s="687"/>
      <c r="Y115" s="58"/>
      <c r="Z115" s="58"/>
      <c r="AA115" s="749"/>
      <c r="AB115" s="749"/>
      <c r="AC115" s="749"/>
      <c r="AD115" s="749"/>
      <c r="AE115" s="749"/>
      <c r="AF115" s="749"/>
      <c r="AG115" s="749"/>
      <c r="AH115" s="749"/>
      <c r="AI115" s="749"/>
      <c r="AJ115" s="749"/>
      <c r="AK115" s="749"/>
      <c r="AL115" s="749"/>
      <c r="AM115" s="749"/>
      <c r="AN115" s="750"/>
      <c r="AO115" s="750"/>
      <c r="AP115" s="751"/>
      <c r="AQ115" s="751"/>
      <c r="AR115" s="57"/>
      <c r="AS115" s="760"/>
      <c r="AT115" s="761"/>
      <c r="AU115" s="762"/>
      <c r="AV115" s="62"/>
    </row>
    <row r="116" spans="1:48" ht="12" customHeight="1" x14ac:dyDescent="0.3">
      <c r="A116" s="61"/>
      <c r="B116" s="752"/>
      <c r="C116" s="752"/>
      <c r="D116" s="752"/>
      <c r="E116" s="752"/>
      <c r="F116" s="752"/>
      <c r="G116" s="138"/>
      <c r="H116" s="686"/>
      <c r="I116" s="686"/>
      <c r="J116" s="686"/>
      <c r="K116" s="686"/>
      <c r="L116" s="686"/>
      <c r="M116" s="686"/>
      <c r="N116" s="686"/>
      <c r="O116" s="686"/>
      <c r="P116" s="686"/>
      <c r="Q116" s="686"/>
      <c r="R116" s="686"/>
      <c r="S116" s="686"/>
      <c r="T116" s="686"/>
      <c r="U116" s="686"/>
      <c r="V116" s="686"/>
      <c r="W116" s="687"/>
      <c r="X116" s="687"/>
      <c r="Y116" s="58"/>
      <c r="Z116" s="58"/>
      <c r="AA116" s="686" t="s">
        <v>720</v>
      </c>
      <c r="AB116" s="686"/>
      <c r="AC116" s="686"/>
      <c r="AD116" s="686"/>
      <c r="AE116" s="686"/>
      <c r="AF116" s="686"/>
      <c r="AG116" s="686"/>
      <c r="AH116" s="686"/>
      <c r="AI116" s="686"/>
      <c r="AJ116" s="686"/>
      <c r="AK116" s="686"/>
      <c r="AL116" s="686"/>
      <c r="AM116" s="686"/>
      <c r="AN116" s="686"/>
      <c r="AO116" s="775"/>
      <c r="AP116" s="687"/>
      <c r="AQ116" s="687"/>
      <c r="AR116" s="58"/>
      <c r="AS116" s="760"/>
      <c r="AT116" s="761"/>
      <c r="AU116" s="762"/>
      <c r="AV116" s="62"/>
    </row>
    <row r="117" spans="1:48" ht="12" customHeight="1" thickBot="1" x14ac:dyDescent="0.35">
      <c r="A117" s="61"/>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686"/>
      <c r="AB117" s="686"/>
      <c r="AC117" s="686"/>
      <c r="AD117" s="686"/>
      <c r="AE117" s="686"/>
      <c r="AF117" s="686"/>
      <c r="AG117" s="686"/>
      <c r="AH117" s="686"/>
      <c r="AI117" s="686"/>
      <c r="AJ117" s="686"/>
      <c r="AK117" s="686"/>
      <c r="AL117" s="686"/>
      <c r="AM117" s="686"/>
      <c r="AN117" s="686"/>
      <c r="AO117" s="775"/>
      <c r="AP117" s="687"/>
      <c r="AQ117" s="687"/>
      <c r="AR117" s="58"/>
      <c r="AS117" s="763"/>
      <c r="AT117" s="764"/>
      <c r="AU117" s="765"/>
      <c r="AV117" s="62"/>
    </row>
    <row r="118" spans="1:48" ht="12" customHeight="1" x14ac:dyDescent="0.3">
      <c r="A118" s="61"/>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62"/>
    </row>
    <row r="119" spans="1:48" ht="12" customHeight="1" x14ac:dyDescent="0.3">
      <c r="A119" s="211" t="s">
        <v>100</v>
      </c>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3"/>
    </row>
    <row r="120" spans="1:48" ht="12" customHeight="1" thickBot="1" x14ac:dyDescent="0.35">
      <c r="A120" s="211"/>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3"/>
    </row>
    <row r="121" spans="1:48" ht="12" customHeight="1" thickTop="1" x14ac:dyDescent="0.3">
      <c r="A121" s="160"/>
      <c r="B121" s="161"/>
      <c r="C121" s="161"/>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512" t="s">
        <v>632</v>
      </c>
      <c r="AO121" s="513"/>
      <c r="AP121" s="513"/>
      <c r="AQ121" s="513"/>
      <c r="AR121" s="513"/>
      <c r="AS121" s="513"/>
      <c r="AT121" s="513"/>
      <c r="AU121" s="513"/>
      <c r="AV121" s="514"/>
    </row>
    <row r="122" spans="1:48" ht="12" customHeight="1" x14ac:dyDescent="0.3">
      <c r="A122" s="160"/>
      <c r="B122" s="161"/>
      <c r="C122" s="161"/>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515"/>
      <c r="AO122" s="237"/>
      <c r="AP122" s="237"/>
      <c r="AQ122" s="237"/>
      <c r="AR122" s="237"/>
      <c r="AS122" s="237"/>
      <c r="AT122" s="237"/>
      <c r="AU122" s="237"/>
      <c r="AV122" s="238"/>
    </row>
    <row r="123" spans="1:48" ht="12" customHeight="1" thickBot="1" x14ac:dyDescent="0.35">
      <c r="A123" s="160"/>
      <c r="B123" s="161"/>
      <c r="C123" s="161"/>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516"/>
      <c r="AO123" s="517"/>
      <c r="AP123" s="517"/>
      <c r="AQ123" s="517"/>
      <c r="AR123" s="517"/>
      <c r="AS123" s="517"/>
      <c r="AT123" s="517"/>
      <c r="AU123" s="517"/>
      <c r="AV123" s="518"/>
    </row>
    <row r="124" spans="1:48" ht="12" customHeight="1" thickTop="1" x14ac:dyDescent="0.3">
      <c r="A124" s="61"/>
      <c r="B124" s="58"/>
      <c r="C124" s="58"/>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99"/>
    </row>
    <row r="125" spans="1:48" ht="12" customHeight="1" thickBot="1" x14ac:dyDescent="0.35">
      <c r="A125" s="61"/>
      <c r="B125" s="58"/>
      <c r="C125" s="58"/>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99"/>
    </row>
    <row r="126" spans="1:48" ht="12" customHeight="1" x14ac:dyDescent="0.3">
      <c r="A126" s="61"/>
      <c r="B126" s="58"/>
      <c r="C126" s="58"/>
      <c r="D126" s="58"/>
      <c r="E126" s="696" t="s">
        <v>695</v>
      </c>
      <c r="F126" s="696"/>
      <c r="G126" s="696"/>
      <c r="H126" s="696"/>
      <c r="I126" s="696"/>
      <c r="J126" s="696"/>
      <c r="K126" s="696"/>
      <c r="L126" s="696"/>
      <c r="M126" s="696"/>
      <c r="N126" s="696"/>
      <c r="O126" s="132"/>
      <c r="P126" s="132"/>
      <c r="Q126" s="697" t="s">
        <v>721</v>
      </c>
      <c r="R126" s="698"/>
      <c r="S126" s="698"/>
      <c r="T126" s="698"/>
      <c r="U126" s="698"/>
      <c r="V126" s="698"/>
      <c r="W126" s="698"/>
      <c r="X126" s="698"/>
      <c r="Y126" s="33"/>
      <c r="Z126" s="703" t="e">
        <f>(AS77+AS82+AS87+AS102+AS111)/5</f>
        <v>#N/A</v>
      </c>
      <c r="AA126" s="703"/>
      <c r="AB126" s="703"/>
      <c r="AC126" s="706" t="s">
        <v>782</v>
      </c>
      <c r="AD126" s="706"/>
      <c r="AE126" s="706"/>
      <c r="AF126" s="34"/>
      <c r="AG126" s="132"/>
      <c r="AH126" s="697" t="s">
        <v>722</v>
      </c>
      <c r="AI126" s="698"/>
      <c r="AJ126" s="698"/>
      <c r="AK126" s="698"/>
      <c r="AL126" s="698"/>
      <c r="AM126" s="698"/>
      <c r="AN126" s="698"/>
      <c r="AO126" s="698"/>
      <c r="AP126" s="698"/>
      <c r="AQ126" s="698"/>
      <c r="AR126" s="698"/>
      <c r="AS126" s="698"/>
      <c r="AT126" s="709"/>
      <c r="AU126" s="132"/>
      <c r="AV126" s="99"/>
    </row>
    <row r="127" spans="1:48" ht="12" customHeight="1" x14ac:dyDescent="0.3">
      <c r="A127" s="61"/>
      <c r="B127" s="58"/>
      <c r="C127" s="58"/>
      <c r="D127" s="57"/>
      <c r="E127" s="696"/>
      <c r="F127" s="696"/>
      <c r="G127" s="696"/>
      <c r="H127" s="696"/>
      <c r="I127" s="696"/>
      <c r="J127" s="696"/>
      <c r="K127" s="696"/>
      <c r="L127" s="696"/>
      <c r="M127" s="696"/>
      <c r="N127" s="696"/>
      <c r="O127" s="132"/>
      <c r="P127" s="132"/>
      <c r="Q127" s="699"/>
      <c r="R127" s="700"/>
      <c r="S127" s="700"/>
      <c r="T127" s="700"/>
      <c r="U127" s="700"/>
      <c r="V127" s="700"/>
      <c r="W127" s="700"/>
      <c r="X127" s="700"/>
      <c r="Y127" s="146"/>
      <c r="Z127" s="704"/>
      <c r="AA127" s="704"/>
      <c r="AB127" s="704"/>
      <c r="AC127" s="707"/>
      <c r="AD127" s="707"/>
      <c r="AE127" s="707"/>
      <c r="AF127" s="35"/>
      <c r="AG127" s="132"/>
      <c r="AH127" s="699"/>
      <c r="AI127" s="700"/>
      <c r="AJ127" s="700"/>
      <c r="AK127" s="700"/>
      <c r="AL127" s="700"/>
      <c r="AM127" s="700"/>
      <c r="AN127" s="700"/>
      <c r="AO127" s="700"/>
      <c r="AP127" s="700"/>
      <c r="AQ127" s="700"/>
      <c r="AR127" s="700"/>
      <c r="AS127" s="700"/>
      <c r="AT127" s="710"/>
      <c r="AU127" s="132"/>
      <c r="AV127" s="99"/>
    </row>
    <row r="128" spans="1:48" ht="12" customHeight="1" thickBot="1" x14ac:dyDescent="0.35">
      <c r="A128" s="61"/>
      <c r="B128" s="58"/>
      <c r="C128" s="58"/>
      <c r="D128" s="58"/>
      <c r="E128" s="696"/>
      <c r="F128" s="696"/>
      <c r="G128" s="696"/>
      <c r="H128" s="696"/>
      <c r="I128" s="696"/>
      <c r="J128" s="696"/>
      <c r="K128" s="696"/>
      <c r="L128" s="696"/>
      <c r="M128" s="696"/>
      <c r="N128" s="696"/>
      <c r="O128" s="132"/>
      <c r="P128" s="132"/>
      <c r="Q128" s="701"/>
      <c r="R128" s="702"/>
      <c r="S128" s="702"/>
      <c r="T128" s="702"/>
      <c r="U128" s="702"/>
      <c r="V128" s="702"/>
      <c r="W128" s="702"/>
      <c r="X128" s="702"/>
      <c r="Y128" s="36"/>
      <c r="Z128" s="705"/>
      <c r="AA128" s="705"/>
      <c r="AB128" s="705"/>
      <c r="AC128" s="708"/>
      <c r="AD128" s="708"/>
      <c r="AE128" s="708"/>
      <c r="AF128" s="37"/>
      <c r="AG128" s="132"/>
      <c r="AH128" s="701"/>
      <c r="AI128" s="702"/>
      <c r="AJ128" s="702"/>
      <c r="AK128" s="702"/>
      <c r="AL128" s="702"/>
      <c r="AM128" s="702"/>
      <c r="AN128" s="702"/>
      <c r="AO128" s="702"/>
      <c r="AP128" s="702"/>
      <c r="AQ128" s="702"/>
      <c r="AR128" s="702"/>
      <c r="AS128" s="702"/>
      <c r="AT128" s="711"/>
      <c r="AU128" s="132"/>
      <c r="AV128" s="99"/>
    </row>
    <row r="129" spans="1:48" ht="12" customHeight="1" thickBot="1" x14ac:dyDescent="0.35">
      <c r="A129" s="61"/>
      <c r="B129" s="58"/>
      <c r="C129" s="58"/>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132"/>
      <c r="AJ129" s="132"/>
      <c r="AK129" s="132"/>
      <c r="AL129" s="132"/>
      <c r="AM129" s="132"/>
      <c r="AN129" s="132"/>
      <c r="AO129" s="132"/>
      <c r="AP129" s="132"/>
      <c r="AQ129" s="132"/>
      <c r="AR129" s="132"/>
      <c r="AS129" s="132"/>
      <c r="AT129" s="132"/>
      <c r="AU129" s="132"/>
      <c r="AV129" s="99"/>
    </row>
    <row r="130" spans="1:48" ht="12" customHeight="1" x14ac:dyDescent="0.3">
      <c r="A130" s="61"/>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732"/>
      <c r="AI130" s="733"/>
      <c r="AJ130" s="733"/>
      <c r="AK130" s="733"/>
      <c r="AL130" s="733"/>
      <c r="AM130" s="733"/>
      <c r="AN130" s="733"/>
      <c r="AO130" s="733"/>
      <c r="AP130" s="733"/>
      <c r="AQ130" s="733"/>
      <c r="AR130" s="733"/>
      <c r="AS130" s="733"/>
      <c r="AT130" s="734"/>
      <c r="AU130" s="132"/>
      <c r="AV130" s="99"/>
    </row>
    <row r="131" spans="1:48" ht="12" customHeight="1" x14ac:dyDescent="0.3">
      <c r="A131" s="6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735"/>
      <c r="AI131" s="736"/>
      <c r="AJ131" s="736"/>
      <c r="AK131" s="736"/>
      <c r="AL131" s="736"/>
      <c r="AM131" s="736"/>
      <c r="AN131" s="736"/>
      <c r="AO131" s="736"/>
      <c r="AP131" s="736"/>
      <c r="AQ131" s="736"/>
      <c r="AR131" s="736"/>
      <c r="AS131" s="736"/>
      <c r="AT131" s="737"/>
      <c r="AU131" s="132"/>
      <c r="AV131" s="99"/>
    </row>
    <row r="132" spans="1:48" ht="12" customHeight="1" x14ac:dyDescent="0.3">
      <c r="A132" s="61"/>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735"/>
      <c r="AI132" s="736"/>
      <c r="AJ132" s="736"/>
      <c r="AK132" s="736"/>
      <c r="AL132" s="736"/>
      <c r="AM132" s="736"/>
      <c r="AN132" s="736"/>
      <c r="AO132" s="736"/>
      <c r="AP132" s="736"/>
      <c r="AQ132" s="736"/>
      <c r="AR132" s="736"/>
      <c r="AS132" s="736"/>
      <c r="AT132" s="737"/>
      <c r="AU132" s="132"/>
      <c r="AV132" s="99"/>
    </row>
    <row r="133" spans="1:48" ht="12" customHeight="1" x14ac:dyDescent="0.3">
      <c r="A133" s="61"/>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735"/>
      <c r="AI133" s="736"/>
      <c r="AJ133" s="736"/>
      <c r="AK133" s="736"/>
      <c r="AL133" s="736"/>
      <c r="AM133" s="736"/>
      <c r="AN133" s="736"/>
      <c r="AO133" s="736"/>
      <c r="AP133" s="736"/>
      <c r="AQ133" s="736"/>
      <c r="AR133" s="736"/>
      <c r="AS133" s="736"/>
      <c r="AT133" s="737"/>
      <c r="AU133" s="132"/>
      <c r="AV133" s="99"/>
    </row>
    <row r="134" spans="1:48" ht="12" customHeight="1" x14ac:dyDescent="0.3">
      <c r="A134" s="61"/>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735"/>
      <c r="AI134" s="736"/>
      <c r="AJ134" s="736"/>
      <c r="AK134" s="736"/>
      <c r="AL134" s="736"/>
      <c r="AM134" s="736"/>
      <c r="AN134" s="736"/>
      <c r="AO134" s="736"/>
      <c r="AP134" s="736"/>
      <c r="AQ134" s="736"/>
      <c r="AR134" s="736"/>
      <c r="AS134" s="736"/>
      <c r="AT134" s="737"/>
      <c r="AU134" s="132"/>
      <c r="AV134" s="99"/>
    </row>
    <row r="135" spans="1:48" ht="12" customHeight="1" x14ac:dyDescent="0.3">
      <c r="A135" s="6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735"/>
      <c r="AI135" s="736"/>
      <c r="AJ135" s="736"/>
      <c r="AK135" s="736"/>
      <c r="AL135" s="736"/>
      <c r="AM135" s="736"/>
      <c r="AN135" s="736"/>
      <c r="AO135" s="736"/>
      <c r="AP135" s="736"/>
      <c r="AQ135" s="736"/>
      <c r="AR135" s="736"/>
      <c r="AS135" s="736"/>
      <c r="AT135" s="737"/>
      <c r="AU135" s="132"/>
      <c r="AV135" s="99"/>
    </row>
    <row r="136" spans="1:48" ht="12" customHeight="1" x14ac:dyDescent="0.3">
      <c r="A136" s="61"/>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735"/>
      <c r="AI136" s="736"/>
      <c r="AJ136" s="736"/>
      <c r="AK136" s="736"/>
      <c r="AL136" s="736"/>
      <c r="AM136" s="736"/>
      <c r="AN136" s="736"/>
      <c r="AO136" s="736"/>
      <c r="AP136" s="736"/>
      <c r="AQ136" s="736"/>
      <c r="AR136" s="736"/>
      <c r="AS136" s="736"/>
      <c r="AT136" s="737"/>
      <c r="AU136" s="132"/>
      <c r="AV136" s="99"/>
    </row>
    <row r="137" spans="1:48" ht="12" customHeight="1" x14ac:dyDescent="0.3">
      <c r="A137" s="61"/>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735"/>
      <c r="AI137" s="736"/>
      <c r="AJ137" s="736"/>
      <c r="AK137" s="736"/>
      <c r="AL137" s="736"/>
      <c r="AM137" s="736"/>
      <c r="AN137" s="736"/>
      <c r="AO137" s="736"/>
      <c r="AP137" s="736"/>
      <c r="AQ137" s="736"/>
      <c r="AR137" s="736"/>
      <c r="AS137" s="736"/>
      <c r="AT137" s="737"/>
      <c r="AU137" s="132"/>
      <c r="AV137" s="99"/>
    </row>
    <row r="138" spans="1:48" ht="12" customHeight="1" x14ac:dyDescent="0.3">
      <c r="A138" s="61"/>
      <c r="B138" s="58"/>
      <c r="C138" s="58"/>
      <c r="D138" s="58"/>
      <c r="E138" s="58"/>
      <c r="F138" s="58"/>
      <c r="G138" s="147"/>
      <c r="H138" s="695" t="s">
        <v>649</v>
      </c>
      <c r="I138" s="695"/>
      <c r="J138" s="695" t="s">
        <v>723</v>
      </c>
      <c r="K138" s="695"/>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735"/>
      <c r="AI138" s="736"/>
      <c r="AJ138" s="736"/>
      <c r="AK138" s="736"/>
      <c r="AL138" s="736"/>
      <c r="AM138" s="736"/>
      <c r="AN138" s="736"/>
      <c r="AO138" s="736"/>
      <c r="AP138" s="736"/>
      <c r="AQ138" s="736"/>
      <c r="AR138" s="736"/>
      <c r="AS138" s="736"/>
      <c r="AT138" s="737"/>
      <c r="AU138" s="132"/>
      <c r="AV138" s="99"/>
    </row>
    <row r="139" spans="1:48" ht="12" customHeight="1" x14ac:dyDescent="0.3">
      <c r="A139" s="61"/>
      <c r="B139" s="58"/>
      <c r="C139" s="58"/>
      <c r="D139" s="58"/>
      <c r="E139" s="58"/>
      <c r="F139" s="58"/>
      <c r="G139" s="147" t="str">
        <f>B77</f>
        <v>Objectifs</v>
      </c>
      <c r="H139" s="694">
        <f>AS77</f>
        <v>0</v>
      </c>
      <c r="I139" s="695"/>
      <c r="J139" s="695">
        <v>5</v>
      </c>
      <c r="K139" s="695"/>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735"/>
      <c r="AI139" s="736"/>
      <c r="AJ139" s="736"/>
      <c r="AK139" s="736"/>
      <c r="AL139" s="736"/>
      <c r="AM139" s="736"/>
      <c r="AN139" s="736"/>
      <c r="AO139" s="736"/>
      <c r="AP139" s="736"/>
      <c r="AQ139" s="736"/>
      <c r="AR139" s="736"/>
      <c r="AS139" s="736"/>
      <c r="AT139" s="737"/>
      <c r="AU139" s="132"/>
      <c r="AV139" s="99"/>
    </row>
    <row r="140" spans="1:48" ht="12" customHeight="1" x14ac:dyDescent="0.3">
      <c r="A140" s="61"/>
      <c r="B140" s="58"/>
      <c r="C140" s="58"/>
      <c r="D140" s="58"/>
      <c r="E140" s="58"/>
      <c r="F140" s="58"/>
      <c r="G140" s="147" t="str">
        <f>B82</f>
        <v>Méthode</v>
      </c>
      <c r="H140" s="694">
        <f>AS82</f>
        <v>0</v>
      </c>
      <c r="I140" s="695"/>
      <c r="J140" s="695">
        <v>5</v>
      </c>
      <c r="K140" s="695"/>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735"/>
      <c r="AI140" s="736"/>
      <c r="AJ140" s="736"/>
      <c r="AK140" s="736"/>
      <c r="AL140" s="736"/>
      <c r="AM140" s="736"/>
      <c r="AN140" s="736"/>
      <c r="AO140" s="736"/>
      <c r="AP140" s="736"/>
      <c r="AQ140" s="736"/>
      <c r="AR140" s="736"/>
      <c r="AS140" s="736"/>
      <c r="AT140" s="737"/>
      <c r="AU140" s="132"/>
      <c r="AV140" s="99"/>
    </row>
    <row r="141" spans="1:48" ht="12" customHeight="1" x14ac:dyDescent="0.3">
      <c r="A141" s="61"/>
      <c r="B141" s="58"/>
      <c r="C141" s="58"/>
      <c r="D141" s="58"/>
      <c r="E141" s="58"/>
      <c r="F141" s="58"/>
      <c r="G141" s="147" t="str">
        <f>B87</f>
        <v>Mise en œuvre</v>
      </c>
      <c r="H141" s="694" t="e">
        <f>AS87</f>
        <v>#N/A</v>
      </c>
      <c r="I141" s="695"/>
      <c r="J141" s="695">
        <v>5</v>
      </c>
      <c r="K141" s="695"/>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735"/>
      <c r="AI141" s="736"/>
      <c r="AJ141" s="736"/>
      <c r="AK141" s="736"/>
      <c r="AL141" s="736"/>
      <c r="AM141" s="736"/>
      <c r="AN141" s="736"/>
      <c r="AO141" s="736"/>
      <c r="AP141" s="736"/>
      <c r="AQ141" s="736"/>
      <c r="AR141" s="736"/>
      <c r="AS141" s="736"/>
      <c r="AT141" s="737"/>
      <c r="AU141" s="132"/>
      <c r="AV141" s="99"/>
    </row>
    <row r="142" spans="1:48" ht="12" customHeight="1" x14ac:dyDescent="0.3">
      <c r="A142" s="61"/>
      <c r="B142" s="58"/>
      <c r="C142" s="58"/>
      <c r="D142" s="58"/>
      <c r="E142" s="58"/>
      <c r="F142" s="58"/>
      <c r="G142" s="147" t="str">
        <f>B102</f>
        <v>Ressources</v>
      </c>
      <c r="H142" s="694">
        <f>AS102</f>
        <v>0</v>
      </c>
      <c r="I142" s="695"/>
      <c r="J142" s="695">
        <v>5</v>
      </c>
      <c r="K142" s="695"/>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735"/>
      <c r="AI142" s="736"/>
      <c r="AJ142" s="736"/>
      <c r="AK142" s="736"/>
      <c r="AL142" s="736"/>
      <c r="AM142" s="736"/>
      <c r="AN142" s="736"/>
      <c r="AO142" s="736"/>
      <c r="AP142" s="736"/>
      <c r="AQ142" s="736"/>
      <c r="AR142" s="736"/>
      <c r="AS142" s="736"/>
      <c r="AT142" s="737"/>
      <c r="AU142" s="132"/>
      <c r="AV142" s="99"/>
    </row>
    <row r="143" spans="1:48" ht="12" customHeight="1" x14ac:dyDescent="0.3">
      <c r="A143" s="61"/>
      <c r="B143" s="58"/>
      <c r="C143" s="58"/>
      <c r="D143" s="58"/>
      <c r="E143" s="58"/>
      <c r="F143" s="58"/>
      <c r="G143" s="147" t="str">
        <f>B111</f>
        <v>Suivi - Evaluation</v>
      </c>
      <c r="H143" s="694">
        <f>AS111</f>
        <v>0</v>
      </c>
      <c r="I143" s="695"/>
      <c r="J143" s="695">
        <v>5</v>
      </c>
      <c r="K143" s="695"/>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735"/>
      <c r="AI143" s="736"/>
      <c r="AJ143" s="736"/>
      <c r="AK143" s="736"/>
      <c r="AL143" s="736"/>
      <c r="AM143" s="736"/>
      <c r="AN143" s="736"/>
      <c r="AO143" s="736"/>
      <c r="AP143" s="736"/>
      <c r="AQ143" s="736"/>
      <c r="AR143" s="736"/>
      <c r="AS143" s="736"/>
      <c r="AT143" s="737"/>
      <c r="AU143" s="132"/>
      <c r="AV143" s="99"/>
    </row>
    <row r="144" spans="1:48" ht="12" customHeight="1" thickBot="1" x14ac:dyDescent="0.35">
      <c r="A144" s="61"/>
      <c r="B144" s="58"/>
      <c r="C144" s="58"/>
      <c r="D144" s="58"/>
      <c r="E144" s="58"/>
      <c r="F144" s="58"/>
      <c r="G144" s="147" t="s">
        <v>723</v>
      </c>
      <c r="H144" s="694" t="e">
        <f>(H139+H140+H141+H142+H143)/5</f>
        <v>#N/A</v>
      </c>
      <c r="I144" s="695"/>
      <c r="J144" s="695"/>
      <c r="K144" s="695"/>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738"/>
      <c r="AI144" s="739"/>
      <c r="AJ144" s="739"/>
      <c r="AK144" s="739"/>
      <c r="AL144" s="739"/>
      <c r="AM144" s="739"/>
      <c r="AN144" s="739"/>
      <c r="AO144" s="739"/>
      <c r="AP144" s="739"/>
      <c r="AQ144" s="739"/>
      <c r="AR144" s="739"/>
      <c r="AS144" s="739"/>
      <c r="AT144" s="740"/>
      <c r="AU144" s="132"/>
      <c r="AV144" s="99"/>
    </row>
    <row r="145" spans="1:48" ht="12" customHeight="1" x14ac:dyDescent="0.3">
      <c r="A145" s="61"/>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148"/>
      <c r="AI145" s="148"/>
      <c r="AJ145" s="148"/>
      <c r="AK145" s="148"/>
      <c r="AL145" s="148"/>
      <c r="AM145" s="148"/>
      <c r="AN145" s="148"/>
      <c r="AO145" s="148"/>
      <c r="AP145" s="148"/>
      <c r="AQ145" s="148"/>
      <c r="AR145" s="148"/>
      <c r="AS145" s="148"/>
      <c r="AT145" s="148"/>
      <c r="AU145" s="132"/>
      <c r="AV145" s="99"/>
    </row>
    <row r="146" spans="1:48" ht="12" customHeight="1" thickBot="1" x14ac:dyDescent="0.35">
      <c r="A146" s="61"/>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148"/>
      <c r="AI146" s="148"/>
      <c r="AJ146" s="148"/>
      <c r="AK146" s="148"/>
      <c r="AL146" s="148"/>
      <c r="AM146" s="148"/>
      <c r="AN146" s="148"/>
      <c r="AO146" s="148"/>
      <c r="AP146" s="148"/>
      <c r="AQ146" s="148"/>
      <c r="AR146" s="148"/>
      <c r="AS146" s="148"/>
      <c r="AT146" s="148"/>
      <c r="AU146" s="132"/>
      <c r="AV146" s="99"/>
    </row>
    <row r="147" spans="1:48" ht="12" customHeight="1" x14ac:dyDescent="0.3">
      <c r="A147" s="6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697" t="s">
        <v>729</v>
      </c>
      <c r="AI147" s="698"/>
      <c r="AJ147" s="698"/>
      <c r="AK147" s="698"/>
      <c r="AL147" s="698"/>
      <c r="AM147" s="698"/>
      <c r="AN147" s="698"/>
      <c r="AO147" s="698"/>
      <c r="AP147" s="698"/>
      <c r="AQ147" s="698"/>
      <c r="AR147" s="698"/>
      <c r="AS147" s="698"/>
      <c r="AT147" s="709"/>
      <c r="AU147" s="132"/>
      <c r="AV147" s="99"/>
    </row>
    <row r="148" spans="1:48" ht="12" customHeight="1" thickBot="1" x14ac:dyDescent="0.35">
      <c r="A148" s="61"/>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701"/>
      <c r="AI148" s="702"/>
      <c r="AJ148" s="702"/>
      <c r="AK148" s="702"/>
      <c r="AL148" s="702"/>
      <c r="AM148" s="702"/>
      <c r="AN148" s="702"/>
      <c r="AO148" s="702"/>
      <c r="AP148" s="702"/>
      <c r="AQ148" s="702"/>
      <c r="AR148" s="702"/>
      <c r="AS148" s="702"/>
      <c r="AT148" s="711"/>
      <c r="AU148" s="132"/>
      <c r="AV148" s="99"/>
    </row>
    <row r="149" spans="1:48" ht="12" customHeight="1" x14ac:dyDescent="0.3">
      <c r="A149" s="61"/>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712" t="s">
        <v>724</v>
      </c>
      <c r="AI149" s="713"/>
      <c r="AJ149" s="713"/>
      <c r="AK149" s="713"/>
      <c r="AL149" s="713"/>
      <c r="AM149" s="713"/>
      <c r="AN149" s="713"/>
      <c r="AO149" s="95"/>
      <c r="AP149" s="720"/>
      <c r="AQ149" s="721"/>
      <c r="AR149" s="721"/>
      <c r="AS149" s="721"/>
      <c r="AT149" s="722"/>
      <c r="AU149" s="132"/>
      <c r="AV149" s="99"/>
    </row>
    <row r="150" spans="1:48" ht="12" customHeight="1" thickBot="1" x14ac:dyDescent="0.35">
      <c r="A150" s="6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712"/>
      <c r="AI150" s="713"/>
      <c r="AJ150" s="713"/>
      <c r="AK150" s="713"/>
      <c r="AL150" s="713"/>
      <c r="AM150" s="713"/>
      <c r="AN150" s="713"/>
      <c r="AO150" s="95"/>
      <c r="AP150" s="723"/>
      <c r="AQ150" s="724"/>
      <c r="AR150" s="724"/>
      <c r="AS150" s="724"/>
      <c r="AT150" s="725"/>
      <c r="AU150" s="132"/>
      <c r="AV150" s="99"/>
    </row>
    <row r="151" spans="1:48" ht="12" customHeight="1" thickBot="1" x14ac:dyDescent="0.35">
      <c r="A151" s="6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38"/>
      <c r="AI151" s="149"/>
      <c r="AJ151" s="149"/>
      <c r="AK151" s="149"/>
      <c r="AL151" s="149"/>
      <c r="AM151" s="149"/>
      <c r="AN151" s="149"/>
      <c r="AO151" s="149"/>
      <c r="AP151" s="149"/>
      <c r="AQ151" s="149"/>
      <c r="AR151" s="149"/>
      <c r="AS151" s="149"/>
      <c r="AT151" s="39"/>
      <c r="AU151" s="58"/>
      <c r="AV151" s="99"/>
    </row>
    <row r="152" spans="1:48" ht="12" customHeight="1" x14ac:dyDescent="0.3">
      <c r="A152" s="61"/>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712" t="s">
        <v>725</v>
      </c>
      <c r="AI152" s="713"/>
      <c r="AJ152" s="713"/>
      <c r="AK152" s="713"/>
      <c r="AL152" s="713"/>
      <c r="AM152" s="713"/>
      <c r="AN152" s="713"/>
      <c r="AO152" s="58"/>
      <c r="AP152" s="726">
        <f>Financement!W25</f>
        <v>0</v>
      </c>
      <c r="AQ152" s="727"/>
      <c r="AR152" s="727"/>
      <c r="AS152" s="727"/>
      <c r="AT152" s="728"/>
      <c r="AU152" s="58"/>
      <c r="AV152" s="99"/>
    </row>
    <row r="153" spans="1:48" ht="12" customHeight="1" thickBot="1" x14ac:dyDescent="0.35">
      <c r="A153" s="61"/>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712"/>
      <c r="AI153" s="713"/>
      <c r="AJ153" s="713"/>
      <c r="AK153" s="713"/>
      <c r="AL153" s="713"/>
      <c r="AM153" s="713"/>
      <c r="AN153" s="713"/>
      <c r="AO153" s="58"/>
      <c r="AP153" s="729"/>
      <c r="AQ153" s="730"/>
      <c r="AR153" s="730"/>
      <c r="AS153" s="730"/>
      <c r="AT153" s="731"/>
      <c r="AU153" s="58"/>
      <c r="AV153" s="99"/>
    </row>
    <row r="154" spans="1:48" ht="12" customHeight="1" thickBot="1" x14ac:dyDescent="0.35">
      <c r="A154" s="61"/>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40"/>
      <c r="AI154" s="150"/>
      <c r="AJ154" s="150"/>
      <c r="AK154" s="150"/>
      <c r="AL154" s="150"/>
      <c r="AM154" s="150"/>
      <c r="AN154" s="150"/>
      <c r="AO154" s="150"/>
      <c r="AP154" s="150"/>
      <c r="AQ154" s="150"/>
      <c r="AR154" s="150"/>
      <c r="AS154" s="150"/>
      <c r="AT154" s="41"/>
      <c r="AU154" s="58"/>
      <c r="AV154" s="99"/>
    </row>
    <row r="155" spans="1:48" ht="12" customHeight="1" x14ac:dyDescent="0.3">
      <c r="A155" s="61"/>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712" t="s">
        <v>726</v>
      </c>
      <c r="AI155" s="713"/>
      <c r="AJ155" s="713"/>
      <c r="AK155" s="713"/>
      <c r="AL155" s="713"/>
      <c r="AM155" s="713"/>
      <c r="AN155" s="713"/>
      <c r="AO155" s="58"/>
      <c r="AP155" s="714"/>
      <c r="AQ155" s="715"/>
      <c r="AR155" s="715"/>
      <c r="AS155" s="715"/>
      <c r="AT155" s="716"/>
      <c r="AU155" s="58"/>
      <c r="AV155" s="99"/>
    </row>
    <row r="156" spans="1:48" ht="12" customHeight="1" thickBot="1" x14ac:dyDescent="0.35">
      <c r="A156" s="6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712"/>
      <c r="AI156" s="713"/>
      <c r="AJ156" s="713"/>
      <c r="AK156" s="713"/>
      <c r="AL156" s="713"/>
      <c r="AM156" s="713"/>
      <c r="AN156" s="713"/>
      <c r="AO156" s="58"/>
      <c r="AP156" s="717"/>
      <c r="AQ156" s="718"/>
      <c r="AR156" s="718"/>
      <c r="AS156" s="718"/>
      <c r="AT156" s="719"/>
      <c r="AU156" s="58"/>
      <c r="AV156" s="99"/>
    </row>
    <row r="157" spans="1:48" ht="12" customHeight="1" thickBot="1" x14ac:dyDescent="0.35">
      <c r="A157" s="61"/>
      <c r="B157" s="147" t="s">
        <v>641</v>
      </c>
      <c r="C157" s="58"/>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45"/>
      <c r="AI157" s="42"/>
      <c r="AJ157" s="42"/>
      <c r="AK157" s="43"/>
      <c r="AL157" s="43"/>
      <c r="AM157" s="43"/>
      <c r="AN157" s="43"/>
      <c r="AO157" s="43"/>
      <c r="AP157" s="43"/>
      <c r="AQ157" s="43"/>
      <c r="AR157" s="43"/>
      <c r="AS157" s="43"/>
      <c r="AT157" s="44"/>
      <c r="AU157" s="57"/>
      <c r="AV157" s="99"/>
    </row>
    <row r="158" spans="1:48" ht="12" customHeight="1" x14ac:dyDescent="0.3">
      <c r="A158" s="61"/>
      <c r="B158" s="147" t="s">
        <v>642</v>
      </c>
      <c r="C158" s="58"/>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99"/>
    </row>
    <row r="159" spans="1:48" ht="12" customHeight="1" x14ac:dyDescent="0.3">
      <c r="A159" s="6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62"/>
    </row>
    <row r="160" spans="1:48" ht="12" customHeight="1" x14ac:dyDescent="0.3">
      <c r="A160" s="61"/>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62"/>
    </row>
    <row r="161" spans="1:48" ht="12" customHeight="1" thickBot="1" x14ac:dyDescent="0.35">
      <c r="A161" s="338" t="s">
        <v>728</v>
      </c>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40"/>
    </row>
    <row r="162" spans="1:48" customFormat="1" ht="12" customHeight="1" thickTop="1" x14ac:dyDescent="0.3"/>
    <row r="163" spans="1:48" customFormat="1" ht="12" customHeight="1" x14ac:dyDescent="0.3"/>
    <row r="164" spans="1:48" customFormat="1" ht="12" customHeight="1" x14ac:dyDescent="0.3"/>
    <row r="165" spans="1:48" customFormat="1" ht="12" customHeight="1" x14ac:dyDescent="0.3"/>
    <row r="166" spans="1:48" customFormat="1" ht="12" customHeight="1" x14ac:dyDescent="0.3"/>
    <row r="167" spans="1:48" customFormat="1" ht="12" customHeight="1" x14ac:dyDescent="0.3"/>
    <row r="168" spans="1:48" customFormat="1" ht="12" customHeight="1" x14ac:dyDescent="0.3"/>
    <row r="169" spans="1:48" customFormat="1" ht="12" customHeight="1" x14ac:dyDescent="0.3"/>
    <row r="170" spans="1:48" customFormat="1" ht="12" customHeight="1" x14ac:dyDescent="0.3"/>
    <row r="171" spans="1:48" customFormat="1" ht="12" customHeight="1" x14ac:dyDescent="0.3"/>
    <row r="172" spans="1:48" customFormat="1" ht="12" customHeight="1" x14ac:dyDescent="0.3"/>
    <row r="173" spans="1:48" customFormat="1" ht="12" customHeight="1" x14ac:dyDescent="0.3"/>
    <row r="174" spans="1:48" customFormat="1" ht="12" customHeight="1" x14ac:dyDescent="0.3"/>
    <row r="175" spans="1:48" customFormat="1" ht="12" customHeight="1" x14ac:dyDescent="0.3"/>
    <row r="176" spans="1:48" customFormat="1" ht="12" customHeight="1" x14ac:dyDescent="0.3"/>
    <row r="177" customFormat="1" ht="12" customHeight="1" x14ac:dyDescent="0.3"/>
    <row r="178" customFormat="1" ht="12" customHeight="1" x14ac:dyDescent="0.3"/>
    <row r="179" customFormat="1" ht="12" customHeight="1" x14ac:dyDescent="0.3"/>
    <row r="180" customFormat="1" ht="12" customHeight="1" x14ac:dyDescent="0.3"/>
    <row r="181" customFormat="1" ht="12" customHeight="1" x14ac:dyDescent="0.3"/>
    <row r="182" customFormat="1" ht="12" customHeight="1" x14ac:dyDescent="0.3"/>
    <row r="183" customFormat="1" ht="12" customHeight="1" x14ac:dyDescent="0.3"/>
    <row r="184" customFormat="1" ht="12" customHeight="1" x14ac:dyDescent="0.3"/>
    <row r="185" customFormat="1" ht="12" customHeight="1" x14ac:dyDescent="0.3"/>
    <row r="186" customFormat="1" ht="12" customHeight="1" x14ac:dyDescent="0.3"/>
    <row r="187" customFormat="1" ht="12" customHeight="1" x14ac:dyDescent="0.3"/>
    <row r="188" customFormat="1" ht="12" customHeight="1" x14ac:dyDescent="0.3"/>
    <row r="189" customFormat="1" ht="12" customHeight="1" x14ac:dyDescent="0.3"/>
    <row r="190" customFormat="1" ht="12" customHeight="1" x14ac:dyDescent="0.3"/>
    <row r="191" customFormat="1" ht="12" customHeight="1" x14ac:dyDescent="0.3"/>
    <row r="192" customFormat="1" ht="12" customHeight="1" x14ac:dyDescent="0.3"/>
    <row r="193" customFormat="1" ht="12" customHeight="1" x14ac:dyDescent="0.3"/>
    <row r="194" customFormat="1" ht="12" customHeight="1" x14ac:dyDescent="0.3"/>
    <row r="195" customFormat="1" ht="12" customHeight="1" x14ac:dyDescent="0.3"/>
    <row r="196" customFormat="1" ht="12" customHeight="1" x14ac:dyDescent="0.3"/>
    <row r="197" customFormat="1" ht="12" customHeight="1" x14ac:dyDescent="0.3"/>
    <row r="198" customFormat="1" ht="12" customHeight="1" x14ac:dyDescent="0.3"/>
    <row r="199" customFormat="1" ht="12" customHeight="1" x14ac:dyDescent="0.3"/>
    <row r="200" customFormat="1" ht="12" customHeight="1" x14ac:dyDescent="0.3"/>
    <row r="201" customFormat="1" ht="12" customHeight="1" x14ac:dyDescent="0.3"/>
    <row r="202" customFormat="1" ht="12" customHeight="1" x14ac:dyDescent="0.3"/>
    <row r="203" customFormat="1" ht="12" customHeight="1" x14ac:dyDescent="0.3"/>
    <row r="204" customFormat="1" ht="12" customHeight="1" x14ac:dyDescent="0.3"/>
    <row r="205" customFormat="1" ht="12" customHeight="1" x14ac:dyDescent="0.3"/>
    <row r="206" customFormat="1" ht="12" customHeight="1" x14ac:dyDescent="0.3"/>
    <row r="207" customFormat="1" ht="12" customHeight="1" x14ac:dyDescent="0.3"/>
    <row r="208" customFormat="1" ht="12" customHeight="1" x14ac:dyDescent="0.3"/>
    <row r="209" customFormat="1" ht="12" customHeight="1" x14ac:dyDescent="0.3"/>
    <row r="210" customFormat="1" ht="12" customHeight="1" x14ac:dyDescent="0.3"/>
    <row r="211" customFormat="1" ht="12" customHeight="1" x14ac:dyDescent="0.3"/>
    <row r="212" customFormat="1" ht="12" customHeight="1" x14ac:dyDescent="0.3"/>
    <row r="213" customFormat="1" ht="12" customHeight="1" x14ac:dyDescent="0.3"/>
    <row r="214" customFormat="1" ht="12" customHeight="1" x14ac:dyDescent="0.3"/>
    <row r="215" customFormat="1" ht="12" customHeight="1" x14ac:dyDescent="0.3"/>
    <row r="216" customFormat="1" ht="12" customHeight="1" x14ac:dyDescent="0.3"/>
    <row r="217" customFormat="1" ht="12" customHeight="1" x14ac:dyDescent="0.3"/>
    <row r="218" customFormat="1" ht="12" customHeight="1" x14ac:dyDescent="0.3"/>
    <row r="219" customFormat="1" ht="12" customHeight="1" x14ac:dyDescent="0.3"/>
    <row r="220" customFormat="1" ht="12" customHeight="1" x14ac:dyDescent="0.3"/>
    <row r="221" customFormat="1" ht="12" customHeight="1" x14ac:dyDescent="0.3"/>
    <row r="222" customFormat="1" ht="12" customHeight="1" x14ac:dyDescent="0.3"/>
    <row r="223" customFormat="1" ht="12" customHeight="1" x14ac:dyDescent="0.3"/>
    <row r="224" customFormat="1" ht="12" customHeight="1" x14ac:dyDescent="0.3"/>
    <row r="225" customFormat="1" ht="12" customHeight="1" x14ac:dyDescent="0.3"/>
    <row r="226" customFormat="1" ht="12" customHeight="1" x14ac:dyDescent="0.3"/>
    <row r="227" customFormat="1" ht="12" customHeight="1" x14ac:dyDescent="0.3"/>
    <row r="228" customFormat="1" ht="12" customHeight="1" x14ac:dyDescent="0.3"/>
    <row r="229" customFormat="1" ht="12" customHeight="1" x14ac:dyDescent="0.3"/>
    <row r="230" customFormat="1" ht="12" customHeight="1" x14ac:dyDescent="0.3"/>
    <row r="231" customFormat="1" ht="12" customHeight="1" x14ac:dyDescent="0.3"/>
    <row r="232" customFormat="1" ht="12" customHeight="1" x14ac:dyDescent="0.3"/>
    <row r="233" customFormat="1" ht="12" customHeight="1" x14ac:dyDescent="0.3"/>
    <row r="234" customFormat="1" ht="12" customHeight="1" x14ac:dyDescent="0.3"/>
    <row r="235" customFormat="1" ht="12" customHeight="1" x14ac:dyDescent="0.3"/>
    <row r="236" customFormat="1" ht="12" customHeight="1" x14ac:dyDescent="0.3"/>
    <row r="237" customFormat="1" ht="12" customHeight="1" x14ac:dyDescent="0.3"/>
    <row r="238" customFormat="1" ht="12" customHeight="1" x14ac:dyDescent="0.3"/>
    <row r="239" customFormat="1" ht="12" customHeight="1" x14ac:dyDescent="0.3"/>
    <row r="240" customFormat="1" ht="12" customHeight="1" x14ac:dyDescent="0.3"/>
    <row r="241" customFormat="1" ht="12" customHeight="1" x14ac:dyDescent="0.3"/>
    <row r="242" customFormat="1" ht="12" customHeight="1" x14ac:dyDescent="0.3"/>
    <row r="243" customFormat="1" ht="12" customHeight="1" x14ac:dyDescent="0.3"/>
    <row r="244" customFormat="1" ht="12" customHeight="1" x14ac:dyDescent="0.3"/>
    <row r="245" customFormat="1" ht="12" customHeight="1" x14ac:dyDescent="0.3"/>
    <row r="246" customFormat="1" ht="12" customHeight="1" x14ac:dyDescent="0.3"/>
    <row r="247" customFormat="1" ht="12" customHeight="1" x14ac:dyDescent="0.3"/>
    <row r="248" customFormat="1" ht="12" customHeight="1" x14ac:dyDescent="0.3"/>
    <row r="249" customFormat="1" ht="12" customHeight="1" x14ac:dyDescent="0.3"/>
    <row r="250" customFormat="1" ht="12" customHeight="1" x14ac:dyDescent="0.3"/>
    <row r="251" customFormat="1" ht="12" customHeight="1" x14ac:dyDescent="0.3"/>
    <row r="252" customFormat="1" ht="12" customHeight="1" x14ac:dyDescent="0.3"/>
    <row r="253" customFormat="1" ht="12" customHeight="1" x14ac:dyDescent="0.3"/>
    <row r="254" customFormat="1" ht="12" customHeight="1" x14ac:dyDescent="0.3"/>
    <row r="255" customFormat="1" ht="12" customHeight="1" x14ac:dyDescent="0.3"/>
    <row r="256" customFormat="1" ht="12" customHeight="1" x14ac:dyDescent="0.3"/>
    <row r="257" customFormat="1" ht="12" customHeight="1" x14ac:dyDescent="0.3"/>
    <row r="258" customFormat="1" ht="12" customHeight="1" x14ac:dyDescent="0.3"/>
    <row r="259" customFormat="1" ht="12" customHeight="1" x14ac:dyDescent="0.3"/>
    <row r="260" customFormat="1" ht="12" customHeight="1" x14ac:dyDescent="0.3"/>
    <row r="261" customFormat="1" ht="12" customHeight="1" x14ac:dyDescent="0.3"/>
    <row r="262" customFormat="1" ht="12" customHeight="1" x14ac:dyDescent="0.3"/>
    <row r="263" customFormat="1" ht="12" customHeight="1" x14ac:dyDescent="0.3"/>
    <row r="264" customFormat="1" ht="12" customHeight="1" x14ac:dyDescent="0.3"/>
    <row r="265" customFormat="1" ht="12" customHeight="1" x14ac:dyDescent="0.3"/>
    <row r="266" customFormat="1" ht="12" customHeight="1" x14ac:dyDescent="0.3"/>
    <row r="267" customFormat="1" ht="12" customHeight="1" x14ac:dyDescent="0.3"/>
    <row r="268" customFormat="1" ht="12" customHeight="1" x14ac:dyDescent="0.3"/>
    <row r="269" customFormat="1" ht="12" customHeight="1" x14ac:dyDescent="0.3"/>
    <row r="270" customFormat="1" ht="12" customHeight="1" x14ac:dyDescent="0.3"/>
    <row r="271" customFormat="1" ht="12" customHeight="1" x14ac:dyDescent="0.3"/>
    <row r="272" customFormat="1" ht="12" customHeight="1" x14ac:dyDescent="0.3"/>
    <row r="273" customFormat="1" ht="12" customHeight="1" x14ac:dyDescent="0.3"/>
    <row r="274" customFormat="1" ht="12" customHeight="1" x14ac:dyDescent="0.3"/>
    <row r="275" customFormat="1" ht="12" customHeight="1" x14ac:dyDescent="0.3"/>
    <row r="276" customFormat="1" ht="12" customHeight="1" x14ac:dyDescent="0.3"/>
    <row r="277" customFormat="1" ht="12" customHeight="1" x14ac:dyDescent="0.3"/>
    <row r="278" customFormat="1" ht="12" customHeight="1" x14ac:dyDescent="0.3"/>
    <row r="279" customFormat="1" ht="12" customHeight="1" x14ac:dyDescent="0.3"/>
    <row r="280" customFormat="1" ht="12" customHeight="1" x14ac:dyDescent="0.3"/>
    <row r="281" customFormat="1" ht="12" customHeight="1" x14ac:dyDescent="0.3"/>
    <row r="282" customFormat="1" ht="12" customHeight="1" x14ac:dyDescent="0.3"/>
    <row r="283" customFormat="1" ht="12" customHeight="1" x14ac:dyDescent="0.3"/>
    <row r="284" customFormat="1" ht="12" customHeight="1" x14ac:dyDescent="0.3"/>
    <row r="285" customFormat="1" ht="12" customHeight="1" x14ac:dyDescent="0.3"/>
    <row r="286" customFormat="1" ht="12" customHeight="1" x14ac:dyDescent="0.3"/>
    <row r="287" customFormat="1" ht="12" customHeight="1" x14ac:dyDescent="0.3"/>
    <row r="288" customFormat="1" ht="12" customHeight="1" x14ac:dyDescent="0.3"/>
    <row r="289" customFormat="1" ht="12" customHeight="1" x14ac:dyDescent="0.3"/>
    <row r="290" customFormat="1" ht="12" customHeight="1" x14ac:dyDescent="0.3"/>
    <row r="291" customFormat="1" ht="12" customHeight="1" x14ac:dyDescent="0.3"/>
    <row r="292" customFormat="1" ht="12" customHeight="1" x14ac:dyDescent="0.3"/>
    <row r="293" customFormat="1" ht="12" customHeight="1" x14ac:dyDescent="0.3"/>
    <row r="294" customFormat="1" ht="12" customHeight="1" x14ac:dyDescent="0.3"/>
    <row r="295" customFormat="1" ht="12" customHeight="1" x14ac:dyDescent="0.3"/>
    <row r="296" customFormat="1" ht="12" customHeight="1" x14ac:dyDescent="0.3"/>
    <row r="297" customFormat="1" ht="12" customHeight="1" x14ac:dyDescent="0.3"/>
    <row r="298" customFormat="1" ht="12" customHeight="1" x14ac:dyDescent="0.3"/>
    <row r="299" customFormat="1" ht="12" customHeight="1" x14ac:dyDescent="0.3"/>
    <row r="300" customFormat="1" ht="12" customHeight="1" x14ac:dyDescent="0.3"/>
    <row r="301" customFormat="1" ht="12" customHeight="1" x14ac:dyDescent="0.3"/>
    <row r="302" customFormat="1" ht="12" customHeight="1" x14ac:dyDescent="0.3"/>
    <row r="303" customFormat="1" ht="12" customHeight="1" x14ac:dyDescent="0.3"/>
    <row r="304" customFormat="1" ht="12" customHeight="1" x14ac:dyDescent="0.3"/>
    <row r="305" customFormat="1" ht="12" customHeight="1" x14ac:dyDescent="0.3"/>
    <row r="306" customFormat="1" ht="12" customHeight="1" x14ac:dyDescent="0.3"/>
    <row r="307" customFormat="1" ht="12" customHeight="1" x14ac:dyDescent="0.3"/>
    <row r="308" customFormat="1" ht="12" customHeight="1" x14ac:dyDescent="0.3"/>
    <row r="309" customFormat="1" ht="12" customHeight="1" x14ac:dyDescent="0.3"/>
    <row r="310" customFormat="1" ht="12" customHeight="1" x14ac:dyDescent="0.3"/>
    <row r="311" customFormat="1" ht="12" customHeight="1" x14ac:dyDescent="0.3"/>
    <row r="312" customFormat="1" ht="12" customHeight="1" x14ac:dyDescent="0.3"/>
    <row r="313" customFormat="1" ht="12" customHeight="1" x14ac:dyDescent="0.3"/>
    <row r="314" customFormat="1" ht="12" customHeight="1" x14ac:dyDescent="0.3"/>
    <row r="315" customFormat="1" ht="12" customHeight="1" x14ac:dyDescent="0.3"/>
    <row r="316" customFormat="1" ht="12" customHeight="1" x14ac:dyDescent="0.3"/>
    <row r="317" customFormat="1" ht="12" customHeight="1" x14ac:dyDescent="0.3"/>
    <row r="318" customFormat="1" ht="12" customHeight="1" x14ac:dyDescent="0.3"/>
    <row r="319" customFormat="1" ht="12" customHeight="1" x14ac:dyDescent="0.3"/>
    <row r="320" customFormat="1" ht="12" customHeight="1" x14ac:dyDescent="0.3"/>
    <row r="321" customFormat="1" ht="12" customHeight="1" x14ac:dyDescent="0.3"/>
    <row r="322" customFormat="1" ht="12" customHeight="1" x14ac:dyDescent="0.3"/>
    <row r="323" customFormat="1" ht="12" customHeight="1" x14ac:dyDescent="0.3"/>
    <row r="324" customFormat="1" ht="12" customHeight="1" x14ac:dyDescent="0.3"/>
    <row r="325" customFormat="1" ht="12" customHeight="1" x14ac:dyDescent="0.3"/>
    <row r="326" customFormat="1" ht="12" customHeight="1" x14ac:dyDescent="0.3"/>
    <row r="327" customFormat="1" ht="12" customHeight="1" x14ac:dyDescent="0.3"/>
    <row r="328" customFormat="1" ht="12" customHeight="1" x14ac:dyDescent="0.3"/>
    <row r="329" customFormat="1" ht="12" customHeight="1" x14ac:dyDescent="0.3"/>
    <row r="330" customFormat="1" ht="12" customHeight="1" x14ac:dyDescent="0.3"/>
    <row r="331" customFormat="1" ht="12" customHeight="1" x14ac:dyDescent="0.3"/>
    <row r="332" customFormat="1" ht="12" customHeight="1" x14ac:dyDescent="0.3"/>
    <row r="333" customFormat="1" ht="12" customHeight="1" x14ac:dyDescent="0.3"/>
    <row r="334" customFormat="1" ht="12" customHeight="1" x14ac:dyDescent="0.3"/>
    <row r="335" customFormat="1" ht="12" customHeight="1" x14ac:dyDescent="0.3"/>
    <row r="336" customFormat="1" ht="12" customHeight="1" x14ac:dyDescent="0.3"/>
    <row r="337" customFormat="1" ht="12" customHeight="1" x14ac:dyDescent="0.3"/>
    <row r="338" customFormat="1" ht="12" customHeight="1" x14ac:dyDescent="0.3"/>
    <row r="339" customFormat="1" ht="12" customHeight="1" x14ac:dyDescent="0.3"/>
    <row r="340" customFormat="1" ht="12" customHeight="1" x14ac:dyDescent="0.3"/>
    <row r="341" customFormat="1" ht="12" customHeight="1" x14ac:dyDescent="0.3"/>
    <row r="342" customFormat="1" ht="12" customHeight="1" x14ac:dyDescent="0.3"/>
    <row r="343" customFormat="1" ht="12" customHeight="1" x14ac:dyDescent="0.3"/>
    <row r="344" customFormat="1" ht="12" customHeight="1" x14ac:dyDescent="0.3"/>
    <row r="345" customFormat="1" ht="12" customHeight="1" x14ac:dyDescent="0.3"/>
    <row r="346" customFormat="1" ht="12" customHeight="1" x14ac:dyDescent="0.3"/>
    <row r="347" customFormat="1" ht="12" customHeight="1" x14ac:dyDescent="0.3"/>
    <row r="348" customFormat="1" ht="12" customHeight="1" x14ac:dyDescent="0.3"/>
    <row r="349" customFormat="1" ht="12" customHeight="1" x14ac:dyDescent="0.3"/>
    <row r="350" customFormat="1" ht="12" customHeight="1" x14ac:dyDescent="0.3"/>
    <row r="351" customFormat="1" ht="12" customHeight="1" x14ac:dyDescent="0.3"/>
    <row r="352" customFormat="1" ht="12" customHeight="1" x14ac:dyDescent="0.3"/>
    <row r="353" customFormat="1" ht="12" customHeight="1" x14ac:dyDescent="0.3"/>
    <row r="354" customFormat="1" ht="12" customHeight="1" x14ac:dyDescent="0.3"/>
    <row r="355" customFormat="1" ht="12" customHeight="1" x14ac:dyDescent="0.3"/>
    <row r="356" customFormat="1" ht="12" customHeight="1" x14ac:dyDescent="0.3"/>
    <row r="357" customFormat="1" ht="12" customHeight="1" x14ac:dyDescent="0.3"/>
    <row r="358" customFormat="1" ht="12" customHeight="1" x14ac:dyDescent="0.3"/>
    <row r="359" customFormat="1" ht="12" customHeight="1" x14ac:dyDescent="0.3"/>
    <row r="360" customFormat="1" ht="12" customHeight="1" x14ac:dyDescent="0.3"/>
    <row r="361" customFormat="1" ht="12" customHeight="1" x14ac:dyDescent="0.3"/>
    <row r="362" customFormat="1" ht="12" customHeight="1" x14ac:dyDescent="0.3"/>
    <row r="363" customFormat="1" ht="12" customHeight="1" x14ac:dyDescent="0.3"/>
    <row r="364" customFormat="1" ht="12" customHeight="1" x14ac:dyDescent="0.3"/>
    <row r="365" customFormat="1" ht="12" customHeight="1" x14ac:dyDescent="0.3"/>
    <row r="366" customFormat="1" ht="12" customHeight="1" x14ac:dyDescent="0.3"/>
    <row r="367" customFormat="1" ht="12" customHeight="1" x14ac:dyDescent="0.3"/>
    <row r="368" customFormat="1" ht="12" customHeight="1" x14ac:dyDescent="0.3"/>
    <row r="369" customFormat="1" ht="12" customHeight="1" x14ac:dyDescent="0.3"/>
    <row r="370" customFormat="1" ht="12" customHeight="1" x14ac:dyDescent="0.3"/>
    <row r="371" customFormat="1" ht="12" customHeight="1" x14ac:dyDescent="0.3"/>
    <row r="372" customFormat="1" ht="12" customHeight="1" x14ac:dyDescent="0.3"/>
    <row r="373" customFormat="1" ht="12" customHeight="1" x14ac:dyDescent="0.3"/>
    <row r="374" customFormat="1" ht="12" customHeight="1" x14ac:dyDescent="0.3"/>
    <row r="375" customFormat="1" ht="12" customHeight="1" x14ac:dyDescent="0.3"/>
    <row r="376" customFormat="1" ht="12" customHeight="1" x14ac:dyDescent="0.3"/>
    <row r="377" customFormat="1" ht="12" customHeight="1" x14ac:dyDescent="0.3"/>
    <row r="378" customFormat="1" ht="12" customHeight="1" x14ac:dyDescent="0.3"/>
    <row r="379" customFormat="1" ht="12" customHeight="1" x14ac:dyDescent="0.3"/>
    <row r="380" customFormat="1" ht="12" customHeight="1" x14ac:dyDescent="0.3"/>
    <row r="381" customFormat="1" ht="12" customHeight="1" x14ac:dyDescent="0.3"/>
    <row r="382" customFormat="1" ht="12" customHeight="1" x14ac:dyDescent="0.3"/>
    <row r="383" customFormat="1" ht="12" customHeight="1" x14ac:dyDescent="0.3"/>
    <row r="384" customFormat="1" ht="12" customHeight="1" x14ac:dyDescent="0.3"/>
    <row r="385" customFormat="1" ht="12" customHeight="1" x14ac:dyDescent="0.3"/>
    <row r="386" customFormat="1" ht="12" customHeight="1" x14ac:dyDescent="0.3"/>
    <row r="387" customFormat="1" ht="12" customHeight="1" x14ac:dyDescent="0.3"/>
    <row r="388" customFormat="1" ht="12" customHeight="1" x14ac:dyDescent="0.3"/>
    <row r="389" customFormat="1" ht="12" customHeight="1" x14ac:dyDescent="0.3"/>
    <row r="390" customFormat="1" ht="12" customHeight="1" x14ac:dyDescent="0.3"/>
    <row r="391" customFormat="1" ht="12" customHeight="1" x14ac:dyDescent="0.3"/>
    <row r="392" customFormat="1" ht="12" customHeight="1" x14ac:dyDescent="0.3"/>
    <row r="393" customFormat="1" ht="12" customHeight="1" x14ac:dyDescent="0.3"/>
    <row r="394" customFormat="1" ht="12" customHeight="1" x14ac:dyDescent="0.3"/>
    <row r="395" customFormat="1" ht="12" customHeight="1" x14ac:dyDescent="0.3"/>
    <row r="396" customFormat="1" ht="12" customHeight="1" x14ac:dyDescent="0.3"/>
    <row r="397" customFormat="1" ht="12" customHeight="1" x14ac:dyDescent="0.3"/>
    <row r="398" customFormat="1" ht="12" customHeight="1" x14ac:dyDescent="0.3"/>
    <row r="399" customFormat="1" ht="12" customHeight="1" x14ac:dyDescent="0.3"/>
    <row r="400" customFormat="1" ht="12" customHeight="1" x14ac:dyDescent="0.3"/>
    <row r="401" customFormat="1" ht="12" customHeight="1" x14ac:dyDescent="0.3"/>
    <row r="402" customFormat="1" ht="12" customHeight="1" x14ac:dyDescent="0.3"/>
    <row r="403" customFormat="1" ht="12" customHeight="1" x14ac:dyDescent="0.3"/>
    <row r="404" customFormat="1" ht="12" customHeight="1" x14ac:dyDescent="0.3"/>
    <row r="405" customFormat="1" ht="12" customHeight="1" x14ac:dyDescent="0.3"/>
    <row r="406" customFormat="1" ht="12" customHeight="1" x14ac:dyDescent="0.3"/>
    <row r="407" customFormat="1" ht="12" customHeight="1" x14ac:dyDescent="0.3"/>
    <row r="408" customFormat="1" ht="12" customHeight="1" x14ac:dyDescent="0.3"/>
    <row r="409" customFormat="1" ht="12" customHeight="1" x14ac:dyDescent="0.3"/>
    <row r="410" customFormat="1" ht="12" customHeight="1" x14ac:dyDescent="0.3"/>
    <row r="411" customFormat="1" ht="12" customHeight="1" x14ac:dyDescent="0.3"/>
    <row r="412" customFormat="1" ht="12" customHeight="1" x14ac:dyDescent="0.3"/>
    <row r="413" customFormat="1" ht="12" customHeight="1" x14ac:dyDescent="0.3"/>
    <row r="414" customFormat="1" ht="12" customHeight="1" x14ac:dyDescent="0.3"/>
    <row r="415" customFormat="1" ht="12" customHeight="1" x14ac:dyDescent="0.3"/>
    <row r="416" customFormat="1" ht="12" customHeight="1" x14ac:dyDescent="0.3"/>
    <row r="417" customFormat="1" ht="12" customHeight="1" x14ac:dyDescent="0.3"/>
    <row r="418" customFormat="1" ht="12" customHeight="1" x14ac:dyDescent="0.3"/>
    <row r="419" customFormat="1" ht="12" customHeight="1" x14ac:dyDescent="0.3"/>
    <row r="420" customFormat="1" ht="12" customHeight="1" x14ac:dyDescent="0.3"/>
    <row r="421" customFormat="1" ht="12" customHeight="1" x14ac:dyDescent="0.3"/>
    <row r="422" customFormat="1" ht="12" customHeight="1" x14ac:dyDescent="0.3"/>
    <row r="423" customFormat="1" ht="12" customHeight="1" x14ac:dyDescent="0.3"/>
    <row r="424" customFormat="1" ht="12" customHeight="1" x14ac:dyDescent="0.3"/>
    <row r="425" customFormat="1" ht="12" customHeight="1" x14ac:dyDescent="0.3"/>
    <row r="426" customFormat="1" ht="12" customHeight="1" x14ac:dyDescent="0.3"/>
    <row r="427" customFormat="1" ht="12" customHeight="1" x14ac:dyDescent="0.3"/>
    <row r="428" customFormat="1" ht="12" customHeight="1" x14ac:dyDescent="0.3"/>
    <row r="429" customFormat="1" ht="12" customHeight="1" x14ac:dyDescent="0.3"/>
    <row r="430" customFormat="1" ht="12" customHeight="1" x14ac:dyDescent="0.3"/>
    <row r="431" customFormat="1" ht="12" customHeight="1" x14ac:dyDescent="0.3"/>
    <row r="432" customFormat="1" ht="12" customHeight="1" x14ac:dyDescent="0.3"/>
    <row r="433" customFormat="1" ht="12" customHeight="1" x14ac:dyDescent="0.3"/>
    <row r="434" customFormat="1" ht="12" customHeight="1" x14ac:dyDescent="0.3"/>
    <row r="435" customFormat="1" ht="12" customHeight="1" x14ac:dyDescent="0.3"/>
    <row r="436" customFormat="1" ht="12" customHeight="1" x14ac:dyDescent="0.3"/>
    <row r="437" customFormat="1" ht="12" customHeight="1" x14ac:dyDescent="0.3"/>
    <row r="438" customFormat="1" ht="12" customHeight="1" x14ac:dyDescent="0.3"/>
    <row r="439" customFormat="1" ht="12" customHeight="1" x14ac:dyDescent="0.3"/>
    <row r="440" customFormat="1" ht="12" customHeight="1" x14ac:dyDescent="0.3"/>
    <row r="441" customFormat="1" ht="12" customHeight="1" x14ac:dyDescent="0.3"/>
    <row r="442" customFormat="1" ht="12" customHeight="1" x14ac:dyDescent="0.3"/>
    <row r="443" customFormat="1" ht="12" customHeight="1" x14ac:dyDescent="0.3"/>
    <row r="444" customFormat="1" ht="12" customHeight="1" x14ac:dyDescent="0.3"/>
    <row r="445" customFormat="1" ht="12" customHeight="1" x14ac:dyDescent="0.3"/>
    <row r="446" customFormat="1" ht="12" customHeight="1" x14ac:dyDescent="0.3"/>
    <row r="447" customFormat="1" ht="12" customHeight="1" x14ac:dyDescent="0.3"/>
    <row r="448" customFormat="1" ht="12" customHeight="1" x14ac:dyDescent="0.3"/>
    <row r="449" customFormat="1" ht="12" customHeight="1" x14ac:dyDescent="0.3"/>
    <row r="450" customFormat="1" ht="12" customHeight="1" x14ac:dyDescent="0.3"/>
    <row r="451" customFormat="1" ht="12" customHeight="1" x14ac:dyDescent="0.3"/>
    <row r="452" customFormat="1" ht="12" customHeight="1" x14ac:dyDescent="0.3"/>
    <row r="453" customFormat="1" ht="12" customHeight="1" x14ac:dyDescent="0.3"/>
    <row r="454" customFormat="1" ht="12" customHeight="1" x14ac:dyDescent="0.3"/>
    <row r="455" customFormat="1" ht="12" customHeight="1" x14ac:dyDescent="0.3"/>
    <row r="456" customFormat="1" ht="12" customHeight="1" x14ac:dyDescent="0.3"/>
    <row r="457" customFormat="1" ht="12" customHeight="1" x14ac:dyDescent="0.3"/>
    <row r="458" customFormat="1" ht="12" customHeight="1" x14ac:dyDescent="0.3"/>
    <row r="459" customFormat="1" ht="12" customHeight="1" x14ac:dyDescent="0.3"/>
    <row r="460" customFormat="1" ht="12" customHeight="1" x14ac:dyDescent="0.3"/>
    <row r="461" customFormat="1" ht="12" customHeight="1" x14ac:dyDescent="0.3"/>
    <row r="462" customFormat="1" ht="12" customHeight="1" x14ac:dyDescent="0.3"/>
    <row r="463" customFormat="1" ht="12" customHeight="1" x14ac:dyDescent="0.3"/>
    <row r="464" customFormat="1" ht="12" customHeight="1" x14ac:dyDescent="0.3"/>
    <row r="465" customFormat="1" ht="12" customHeight="1" x14ac:dyDescent="0.3"/>
    <row r="466" customFormat="1" ht="12" customHeight="1" x14ac:dyDescent="0.3"/>
    <row r="467" customFormat="1" ht="12" customHeight="1" x14ac:dyDescent="0.3"/>
    <row r="468" customFormat="1" ht="12" customHeight="1" x14ac:dyDescent="0.3"/>
    <row r="469" customFormat="1" ht="12" customHeight="1" x14ac:dyDescent="0.3"/>
    <row r="470" customFormat="1" ht="12" customHeight="1" x14ac:dyDescent="0.3"/>
    <row r="471" customFormat="1" ht="12" customHeight="1" x14ac:dyDescent="0.3"/>
    <row r="472" customFormat="1" ht="12" customHeight="1" x14ac:dyDescent="0.3"/>
    <row r="473" customFormat="1" ht="12" customHeight="1" x14ac:dyDescent="0.3"/>
    <row r="474" customFormat="1" ht="12" customHeight="1" x14ac:dyDescent="0.3"/>
    <row r="475" customFormat="1" ht="12" customHeight="1" x14ac:dyDescent="0.3"/>
    <row r="476" customFormat="1" ht="12" customHeight="1" x14ac:dyDescent="0.3"/>
    <row r="477" customFormat="1" ht="12" customHeight="1" x14ac:dyDescent="0.3"/>
    <row r="478" customFormat="1" ht="12" customHeight="1" x14ac:dyDescent="0.3"/>
    <row r="479" customFormat="1" ht="12" customHeight="1" x14ac:dyDescent="0.3"/>
    <row r="480" customFormat="1" ht="12" customHeight="1" x14ac:dyDescent="0.3"/>
    <row r="481" customFormat="1" ht="12" customHeight="1" x14ac:dyDescent="0.3"/>
    <row r="482" customFormat="1" ht="12" customHeight="1" x14ac:dyDescent="0.3"/>
    <row r="483" customFormat="1" ht="12" customHeight="1" x14ac:dyDescent="0.3"/>
    <row r="484" customFormat="1" ht="12" customHeight="1" x14ac:dyDescent="0.3"/>
    <row r="485" customFormat="1" ht="12" customHeight="1" x14ac:dyDescent="0.3"/>
    <row r="486" customFormat="1" ht="12" customHeight="1" x14ac:dyDescent="0.3"/>
    <row r="487" customFormat="1" ht="12" customHeight="1" x14ac:dyDescent="0.3"/>
    <row r="488" customFormat="1" ht="12" customHeight="1" x14ac:dyDescent="0.3"/>
    <row r="489" customFormat="1" ht="12" customHeight="1" x14ac:dyDescent="0.3"/>
    <row r="490" customFormat="1" ht="12" customHeight="1" x14ac:dyDescent="0.3"/>
    <row r="491" customFormat="1" ht="12" customHeight="1" x14ac:dyDescent="0.3"/>
    <row r="492" customFormat="1" ht="12" customHeight="1" x14ac:dyDescent="0.3"/>
    <row r="493" customFormat="1" ht="12" customHeight="1" x14ac:dyDescent="0.3"/>
    <row r="494" customFormat="1" ht="12" customHeight="1" x14ac:dyDescent="0.3"/>
    <row r="495" customFormat="1" ht="12" customHeight="1" x14ac:dyDescent="0.3"/>
    <row r="496" customFormat="1" ht="12" customHeight="1" x14ac:dyDescent="0.3"/>
    <row r="497" customFormat="1" ht="12" customHeight="1" x14ac:dyDescent="0.3"/>
    <row r="498" customFormat="1" ht="12" customHeight="1" x14ac:dyDescent="0.3"/>
    <row r="499" customFormat="1" ht="12" customHeight="1" x14ac:dyDescent="0.3"/>
    <row r="500" customFormat="1" ht="12" customHeight="1" x14ac:dyDescent="0.3"/>
    <row r="501" customFormat="1" ht="12" customHeight="1" x14ac:dyDescent="0.3"/>
    <row r="502" customFormat="1" ht="12" customHeight="1" x14ac:dyDescent="0.3"/>
    <row r="503" customFormat="1" ht="12" customHeight="1" x14ac:dyDescent="0.3"/>
    <row r="504" customFormat="1" ht="12" customHeight="1" x14ac:dyDescent="0.3"/>
    <row r="505" customFormat="1" ht="12" customHeight="1" x14ac:dyDescent="0.3"/>
    <row r="506" customFormat="1" ht="12" customHeight="1" x14ac:dyDescent="0.3"/>
    <row r="507" customFormat="1" ht="12" customHeight="1" x14ac:dyDescent="0.3"/>
    <row r="508" customFormat="1" ht="12" customHeight="1" x14ac:dyDescent="0.3"/>
    <row r="509" customFormat="1" ht="12" customHeight="1" x14ac:dyDescent="0.3"/>
    <row r="510" customFormat="1" ht="12" customHeight="1" x14ac:dyDescent="0.3"/>
    <row r="511" customFormat="1" ht="12" customHeight="1" x14ac:dyDescent="0.3"/>
    <row r="512" customFormat="1" ht="12" customHeight="1" x14ac:dyDescent="0.3"/>
    <row r="513" customFormat="1" ht="12" customHeight="1" x14ac:dyDescent="0.3"/>
    <row r="514" customFormat="1" ht="12" customHeight="1" x14ac:dyDescent="0.3"/>
    <row r="515" customFormat="1" ht="12" customHeight="1" x14ac:dyDescent="0.3"/>
    <row r="516" customFormat="1" ht="12" customHeight="1" x14ac:dyDescent="0.3"/>
    <row r="517" customFormat="1" ht="12" customHeight="1" x14ac:dyDescent="0.3"/>
    <row r="518" customFormat="1" ht="12" customHeight="1" x14ac:dyDescent="0.3"/>
    <row r="519" customFormat="1" ht="12" customHeight="1" x14ac:dyDescent="0.3"/>
    <row r="520" customFormat="1" ht="12" customHeight="1" x14ac:dyDescent="0.3"/>
    <row r="521" customFormat="1" ht="12" customHeight="1" x14ac:dyDescent="0.3"/>
    <row r="522" customFormat="1" ht="12" customHeight="1" x14ac:dyDescent="0.3"/>
    <row r="523" customFormat="1" ht="12" customHeight="1" x14ac:dyDescent="0.3"/>
    <row r="524" customFormat="1" ht="12" customHeight="1" x14ac:dyDescent="0.3"/>
    <row r="525" customFormat="1" ht="12" customHeight="1" x14ac:dyDescent="0.3"/>
    <row r="526" customFormat="1" ht="12" customHeight="1" x14ac:dyDescent="0.3"/>
    <row r="527" customFormat="1" ht="12" customHeight="1" x14ac:dyDescent="0.3"/>
    <row r="528" customFormat="1" ht="12" customHeight="1" x14ac:dyDescent="0.3"/>
    <row r="529" customFormat="1" ht="12" customHeight="1" x14ac:dyDescent="0.3"/>
    <row r="530" customFormat="1" ht="12" customHeight="1" x14ac:dyDescent="0.3"/>
    <row r="531" customFormat="1" ht="12" customHeight="1" x14ac:dyDescent="0.3"/>
    <row r="532" customFormat="1" ht="12" customHeight="1" x14ac:dyDescent="0.3"/>
    <row r="533" customFormat="1" ht="12" customHeight="1" x14ac:dyDescent="0.3"/>
    <row r="534" customFormat="1" ht="12" customHeight="1" x14ac:dyDescent="0.3"/>
    <row r="535" customFormat="1" ht="12" customHeight="1" x14ac:dyDescent="0.3"/>
    <row r="536" customFormat="1" ht="12" customHeight="1" x14ac:dyDescent="0.3"/>
    <row r="537" customFormat="1" ht="12" customHeight="1" x14ac:dyDescent="0.3"/>
    <row r="538" customFormat="1" ht="12" customHeight="1" x14ac:dyDescent="0.3"/>
    <row r="539" customFormat="1" ht="12" customHeight="1" x14ac:dyDescent="0.3"/>
    <row r="540" customFormat="1" ht="12" customHeight="1" x14ac:dyDescent="0.3"/>
    <row r="541" customFormat="1" ht="12" customHeight="1" x14ac:dyDescent="0.3"/>
    <row r="542" customFormat="1" ht="12" customHeight="1" x14ac:dyDescent="0.3"/>
    <row r="543" customFormat="1" ht="12" customHeight="1" x14ac:dyDescent="0.3"/>
    <row r="544" customFormat="1" ht="12" customHeight="1" x14ac:dyDescent="0.3"/>
    <row r="545" customFormat="1" ht="12" customHeight="1" x14ac:dyDescent="0.3"/>
    <row r="546" customFormat="1" ht="12" customHeight="1" x14ac:dyDescent="0.3"/>
    <row r="547" customFormat="1" ht="12" customHeight="1" x14ac:dyDescent="0.3"/>
    <row r="548" customFormat="1" ht="12" customHeight="1" x14ac:dyDescent="0.3"/>
    <row r="549" customFormat="1" ht="12" customHeight="1" x14ac:dyDescent="0.3"/>
    <row r="550" customFormat="1" ht="12" customHeight="1" x14ac:dyDescent="0.3"/>
    <row r="551" customFormat="1" ht="12" customHeight="1" x14ac:dyDescent="0.3"/>
    <row r="552" customFormat="1" ht="12" customHeight="1" x14ac:dyDescent="0.3"/>
    <row r="553" customFormat="1" ht="12" customHeight="1" x14ac:dyDescent="0.3"/>
    <row r="554" customFormat="1" ht="12" customHeight="1" x14ac:dyDescent="0.3"/>
    <row r="555" customFormat="1" ht="12" customHeight="1" x14ac:dyDescent="0.3"/>
    <row r="556" customFormat="1" ht="12" customHeight="1" x14ac:dyDescent="0.3"/>
    <row r="557" customFormat="1" ht="12" customHeight="1" x14ac:dyDescent="0.3"/>
    <row r="558" customFormat="1" ht="12" customHeight="1" x14ac:dyDescent="0.3"/>
    <row r="559" customFormat="1" ht="12" customHeight="1" x14ac:dyDescent="0.3"/>
    <row r="560" customFormat="1" ht="12" customHeight="1" x14ac:dyDescent="0.3"/>
    <row r="561" customFormat="1" ht="12" customHeight="1" x14ac:dyDescent="0.3"/>
    <row r="562" customFormat="1" ht="12" customHeight="1" x14ac:dyDescent="0.3"/>
    <row r="563" customFormat="1" ht="12" customHeight="1" x14ac:dyDescent="0.3"/>
    <row r="564" customFormat="1" ht="12" customHeight="1" x14ac:dyDescent="0.3"/>
    <row r="565" customFormat="1" ht="12" customHeight="1" x14ac:dyDescent="0.3"/>
    <row r="566" customFormat="1" ht="12" customHeight="1" x14ac:dyDescent="0.3"/>
    <row r="567" customFormat="1" ht="12" customHeight="1" x14ac:dyDescent="0.3"/>
    <row r="568" customFormat="1" ht="12" customHeight="1" x14ac:dyDescent="0.3"/>
    <row r="569" customFormat="1" ht="12" customHeight="1" x14ac:dyDescent="0.3"/>
    <row r="570" customFormat="1" ht="12" customHeight="1" x14ac:dyDescent="0.3"/>
    <row r="571" customFormat="1" ht="12" customHeight="1" x14ac:dyDescent="0.3"/>
    <row r="572" customFormat="1" ht="12" customHeight="1" x14ac:dyDescent="0.3"/>
    <row r="573" customFormat="1" ht="12" customHeight="1" x14ac:dyDescent="0.3"/>
    <row r="574" customFormat="1" ht="12" customHeight="1" x14ac:dyDescent="0.3"/>
    <row r="575" customFormat="1" ht="12" customHeight="1" x14ac:dyDescent="0.3"/>
    <row r="576" customFormat="1" ht="12" customHeight="1" x14ac:dyDescent="0.3"/>
    <row r="577" customFormat="1" ht="12" customHeight="1" x14ac:dyDescent="0.3"/>
    <row r="578" customFormat="1" ht="12" customHeight="1" x14ac:dyDescent="0.3"/>
    <row r="579" customFormat="1" ht="12" customHeight="1" x14ac:dyDescent="0.3"/>
    <row r="580" customFormat="1" ht="12" customHeight="1" x14ac:dyDescent="0.3"/>
    <row r="581" customFormat="1" ht="12" customHeight="1" x14ac:dyDescent="0.3"/>
    <row r="582" customFormat="1" ht="12" customHeight="1" x14ac:dyDescent="0.3"/>
    <row r="583" customFormat="1" ht="12" customHeight="1" x14ac:dyDescent="0.3"/>
    <row r="584" customFormat="1" ht="12" customHeight="1" x14ac:dyDescent="0.3"/>
    <row r="585" customFormat="1" ht="12" customHeight="1" x14ac:dyDescent="0.3"/>
    <row r="586" customFormat="1" ht="12" customHeight="1" x14ac:dyDescent="0.3"/>
    <row r="587" customFormat="1" ht="12" customHeight="1" x14ac:dyDescent="0.3"/>
    <row r="588" customFormat="1" ht="12" customHeight="1" x14ac:dyDescent="0.3"/>
    <row r="589" customFormat="1" ht="12" customHeight="1" x14ac:dyDescent="0.3"/>
    <row r="590" customFormat="1" ht="12" customHeight="1" x14ac:dyDescent="0.3"/>
    <row r="591" customFormat="1" ht="12" customHeight="1" x14ac:dyDescent="0.3"/>
    <row r="592" customFormat="1" ht="12" customHeight="1" x14ac:dyDescent="0.3"/>
    <row r="593" customFormat="1" ht="12" customHeight="1" x14ac:dyDescent="0.3"/>
    <row r="594" customFormat="1" ht="12" customHeight="1" x14ac:dyDescent="0.3"/>
    <row r="595" customFormat="1" ht="12" customHeight="1" x14ac:dyDescent="0.3"/>
    <row r="596" customFormat="1" ht="12" customHeight="1" x14ac:dyDescent="0.3"/>
    <row r="597" customFormat="1" ht="12" customHeight="1" x14ac:dyDescent="0.3"/>
    <row r="598" customFormat="1" ht="12" customHeight="1" x14ac:dyDescent="0.3"/>
    <row r="599" customFormat="1" ht="12" customHeight="1" x14ac:dyDescent="0.3"/>
    <row r="600" customFormat="1" ht="12" customHeight="1" x14ac:dyDescent="0.3"/>
    <row r="601" customFormat="1" ht="12" customHeight="1" x14ac:dyDescent="0.3"/>
    <row r="602" customFormat="1" ht="12" customHeight="1" x14ac:dyDescent="0.3"/>
    <row r="603" customFormat="1" ht="12" customHeight="1" x14ac:dyDescent="0.3"/>
    <row r="604" customFormat="1" ht="12" customHeight="1" x14ac:dyDescent="0.3"/>
    <row r="605" customFormat="1" ht="12" customHeight="1" x14ac:dyDescent="0.3"/>
    <row r="606" customFormat="1" ht="12" customHeight="1" x14ac:dyDescent="0.3"/>
    <row r="607" customFormat="1" ht="12" customHeight="1" x14ac:dyDescent="0.3"/>
    <row r="608" customFormat="1" ht="12" customHeight="1" x14ac:dyDescent="0.3"/>
    <row r="609" customFormat="1" ht="12" customHeight="1" x14ac:dyDescent="0.3"/>
    <row r="610" customFormat="1" ht="12" customHeight="1" x14ac:dyDescent="0.3"/>
    <row r="611" customFormat="1" ht="12" customHeight="1" x14ac:dyDescent="0.3"/>
    <row r="612" customFormat="1" ht="12" customHeight="1" x14ac:dyDescent="0.3"/>
    <row r="613" customFormat="1" ht="12" customHeight="1" x14ac:dyDescent="0.3"/>
    <row r="614" customFormat="1" ht="12" customHeight="1" x14ac:dyDescent="0.3"/>
    <row r="615" customFormat="1" ht="12" customHeight="1" x14ac:dyDescent="0.3"/>
    <row r="616" customFormat="1" ht="12" customHeight="1" x14ac:dyDescent="0.3"/>
    <row r="617" customFormat="1" ht="12" customHeight="1" x14ac:dyDescent="0.3"/>
    <row r="618" customFormat="1" ht="12" customHeight="1" x14ac:dyDescent="0.3"/>
    <row r="619" customFormat="1" ht="12" customHeight="1" x14ac:dyDescent="0.3"/>
    <row r="620" customFormat="1" ht="12" customHeight="1" x14ac:dyDescent="0.3"/>
    <row r="621" customFormat="1" ht="12" customHeight="1" x14ac:dyDescent="0.3"/>
    <row r="622" customFormat="1" ht="12" customHeight="1" x14ac:dyDescent="0.3"/>
    <row r="623" customFormat="1" ht="12" customHeight="1" x14ac:dyDescent="0.3"/>
    <row r="624" customFormat="1" ht="12" customHeight="1" x14ac:dyDescent="0.3"/>
    <row r="625" customFormat="1" ht="12" customHeight="1" x14ac:dyDescent="0.3"/>
    <row r="626" customFormat="1" ht="12" customHeight="1" x14ac:dyDescent="0.3"/>
    <row r="627" customFormat="1" ht="12" customHeight="1" x14ac:dyDescent="0.3"/>
    <row r="628" customFormat="1" ht="12" customHeight="1" x14ac:dyDescent="0.3"/>
    <row r="629" customFormat="1" ht="12" customHeight="1" x14ac:dyDescent="0.3"/>
    <row r="630" customFormat="1" ht="12" customHeight="1" x14ac:dyDescent="0.3"/>
    <row r="631" customFormat="1" ht="12" customHeight="1" x14ac:dyDescent="0.3"/>
    <row r="632" customFormat="1" ht="12" customHeight="1" x14ac:dyDescent="0.3"/>
    <row r="633" customFormat="1" ht="12" customHeight="1" x14ac:dyDescent="0.3"/>
    <row r="634" customFormat="1" ht="12" customHeight="1" x14ac:dyDescent="0.3"/>
    <row r="635" customFormat="1" ht="12" customHeight="1" x14ac:dyDescent="0.3"/>
    <row r="636" customFormat="1" ht="12" customHeight="1" x14ac:dyDescent="0.3"/>
    <row r="637" customFormat="1" ht="12" customHeight="1" x14ac:dyDescent="0.3"/>
    <row r="638" customFormat="1" ht="12" customHeight="1" x14ac:dyDescent="0.3"/>
    <row r="639" customFormat="1" ht="12" customHeight="1" x14ac:dyDescent="0.3"/>
    <row r="640" customFormat="1" ht="12" customHeight="1" x14ac:dyDescent="0.3"/>
    <row r="641" customFormat="1" ht="12" customHeight="1" x14ac:dyDescent="0.3"/>
    <row r="642" customFormat="1" ht="12" customHeight="1" x14ac:dyDescent="0.3"/>
    <row r="643" customFormat="1" ht="12" customHeight="1" x14ac:dyDescent="0.3"/>
    <row r="644" customFormat="1" ht="12" customHeight="1" x14ac:dyDescent="0.3"/>
    <row r="645" customFormat="1" ht="12" customHeight="1" x14ac:dyDescent="0.3"/>
    <row r="646" customFormat="1" ht="12" customHeight="1" x14ac:dyDescent="0.3"/>
    <row r="647" customFormat="1" ht="12" customHeight="1" x14ac:dyDescent="0.3"/>
    <row r="648" customFormat="1" ht="12" customHeight="1" x14ac:dyDescent="0.3"/>
    <row r="649" customFormat="1" ht="12" customHeight="1" x14ac:dyDescent="0.3"/>
    <row r="650" customFormat="1" ht="12" customHeight="1" x14ac:dyDescent="0.3"/>
    <row r="651" customFormat="1" ht="12" customHeight="1" x14ac:dyDescent="0.3"/>
    <row r="652" customFormat="1" ht="12" customHeight="1" x14ac:dyDescent="0.3"/>
    <row r="653" customFormat="1" ht="12" customHeight="1" x14ac:dyDescent="0.3"/>
    <row r="654" customFormat="1" ht="12" customHeight="1" x14ac:dyDescent="0.3"/>
    <row r="655" customFormat="1" ht="12" customHeight="1" x14ac:dyDescent="0.3"/>
    <row r="656" customFormat="1" ht="12" customHeight="1" x14ac:dyDescent="0.3"/>
    <row r="657" customFormat="1" ht="12" customHeight="1" x14ac:dyDescent="0.3"/>
    <row r="658" customFormat="1" ht="12" customHeight="1" x14ac:dyDescent="0.3"/>
    <row r="659" customFormat="1" ht="12" customHeight="1" x14ac:dyDescent="0.3"/>
    <row r="660" customFormat="1" ht="12" customHeight="1" x14ac:dyDescent="0.3"/>
    <row r="661" customFormat="1" ht="12" customHeight="1" x14ac:dyDescent="0.3"/>
    <row r="662" customFormat="1" ht="12" customHeight="1" x14ac:dyDescent="0.3"/>
    <row r="663" customFormat="1" ht="12" customHeight="1" x14ac:dyDescent="0.3"/>
    <row r="664" customFormat="1" ht="12" customHeight="1" x14ac:dyDescent="0.3"/>
    <row r="665" customFormat="1" ht="12" customHeight="1" x14ac:dyDescent="0.3"/>
    <row r="666" customFormat="1" ht="12" customHeight="1" x14ac:dyDescent="0.3"/>
    <row r="667" customFormat="1" ht="12" customHeight="1" x14ac:dyDescent="0.3"/>
    <row r="668" customFormat="1" ht="12" customHeight="1" x14ac:dyDescent="0.3"/>
    <row r="669" customFormat="1" ht="12" customHeight="1" x14ac:dyDescent="0.3"/>
    <row r="670" customFormat="1" ht="12" customHeight="1" x14ac:dyDescent="0.3"/>
    <row r="671" customFormat="1" ht="12" customHeight="1" x14ac:dyDescent="0.3"/>
    <row r="672" customFormat="1" ht="12" customHeight="1" x14ac:dyDescent="0.3"/>
    <row r="673" customFormat="1" ht="12" customHeight="1" x14ac:dyDescent="0.3"/>
    <row r="674" customFormat="1" ht="12" customHeight="1" x14ac:dyDescent="0.3"/>
    <row r="675" customFormat="1" ht="12" customHeight="1" x14ac:dyDescent="0.3"/>
    <row r="676" customFormat="1" ht="12" customHeight="1" x14ac:dyDescent="0.3"/>
    <row r="677" customFormat="1" ht="12" customHeight="1" x14ac:dyDescent="0.3"/>
    <row r="678" customFormat="1" ht="12" customHeight="1" x14ac:dyDescent="0.3"/>
    <row r="679" customFormat="1" ht="12" customHeight="1" x14ac:dyDescent="0.3"/>
    <row r="680" customFormat="1" ht="12" customHeight="1" x14ac:dyDescent="0.3"/>
    <row r="681" customFormat="1" ht="12" customHeight="1" x14ac:dyDescent="0.3"/>
    <row r="682" customFormat="1" ht="12" customHeight="1" x14ac:dyDescent="0.3"/>
    <row r="683" customFormat="1" ht="12" customHeight="1" x14ac:dyDescent="0.3"/>
    <row r="684" customFormat="1" ht="12" customHeight="1" x14ac:dyDescent="0.3"/>
    <row r="685" customFormat="1" ht="12" customHeight="1" x14ac:dyDescent="0.3"/>
    <row r="686" customFormat="1" ht="12" customHeight="1" x14ac:dyDescent="0.3"/>
    <row r="687" customFormat="1" ht="12" customHeight="1" x14ac:dyDescent="0.3"/>
    <row r="688" customFormat="1" ht="12" customHeight="1" x14ac:dyDescent="0.3"/>
    <row r="689" customFormat="1" ht="12" customHeight="1" x14ac:dyDescent="0.3"/>
    <row r="690" customFormat="1" ht="12" customHeight="1" x14ac:dyDescent="0.3"/>
    <row r="691" customFormat="1" ht="12" customHeight="1" x14ac:dyDescent="0.3"/>
    <row r="692" customFormat="1" ht="12" customHeight="1" x14ac:dyDescent="0.3"/>
    <row r="693" customFormat="1" ht="12" customHeight="1" x14ac:dyDescent="0.3"/>
    <row r="694" customFormat="1" ht="12" customHeight="1" x14ac:dyDescent="0.3"/>
    <row r="695" customFormat="1" ht="12" customHeight="1" x14ac:dyDescent="0.3"/>
    <row r="696" customFormat="1" ht="12" customHeight="1" x14ac:dyDescent="0.3"/>
    <row r="697" customFormat="1" ht="12" customHeight="1" x14ac:dyDescent="0.3"/>
    <row r="698" customFormat="1" ht="12" customHeight="1" x14ac:dyDescent="0.3"/>
    <row r="699" customFormat="1" ht="12" customHeight="1" x14ac:dyDescent="0.3"/>
    <row r="700" customFormat="1" ht="12" customHeight="1" x14ac:dyDescent="0.3"/>
    <row r="701" customFormat="1" ht="12" customHeight="1" x14ac:dyDescent="0.3"/>
    <row r="702" customFormat="1" ht="12" customHeight="1" x14ac:dyDescent="0.3"/>
    <row r="703" customFormat="1" ht="12" customHeight="1" x14ac:dyDescent="0.3"/>
    <row r="704" customFormat="1" ht="12" customHeight="1" x14ac:dyDescent="0.3"/>
    <row r="705" customFormat="1" ht="12" customHeight="1" x14ac:dyDescent="0.3"/>
    <row r="706" customFormat="1" ht="12" customHeight="1" x14ac:dyDescent="0.3"/>
    <row r="707" customFormat="1" ht="12" customHeight="1" x14ac:dyDescent="0.3"/>
    <row r="708" customFormat="1" ht="12" customHeight="1" x14ac:dyDescent="0.3"/>
    <row r="709" customFormat="1" ht="12" customHeight="1" x14ac:dyDescent="0.3"/>
    <row r="710" customFormat="1" ht="12" customHeight="1" x14ac:dyDescent="0.3"/>
    <row r="711" customFormat="1" ht="12" customHeight="1" x14ac:dyDescent="0.3"/>
    <row r="712" customFormat="1" ht="12" customHeight="1" x14ac:dyDescent="0.3"/>
    <row r="713" customFormat="1" ht="12" customHeight="1" x14ac:dyDescent="0.3"/>
    <row r="714" customFormat="1" ht="12" customHeight="1" x14ac:dyDescent="0.3"/>
    <row r="715" customFormat="1" ht="12" customHeight="1" x14ac:dyDescent="0.3"/>
    <row r="716" customFormat="1" ht="12" customHeight="1" x14ac:dyDescent="0.3"/>
    <row r="717" customFormat="1" ht="12" customHeight="1" x14ac:dyDescent="0.3"/>
    <row r="718" customFormat="1" ht="12" customHeight="1" x14ac:dyDescent="0.3"/>
    <row r="719" customFormat="1" ht="12" customHeight="1" x14ac:dyDescent="0.3"/>
    <row r="720" customFormat="1" ht="12" customHeight="1" x14ac:dyDescent="0.3"/>
    <row r="721" customFormat="1" ht="12" customHeight="1" x14ac:dyDescent="0.3"/>
    <row r="722" customFormat="1" ht="12" customHeight="1" x14ac:dyDescent="0.3"/>
    <row r="723" customFormat="1" ht="12" customHeight="1" x14ac:dyDescent="0.3"/>
    <row r="724" customFormat="1" ht="12" customHeight="1" x14ac:dyDescent="0.3"/>
    <row r="725" customFormat="1" ht="12" customHeight="1" x14ac:dyDescent="0.3"/>
    <row r="726" customFormat="1" ht="12" customHeight="1" x14ac:dyDescent="0.3"/>
    <row r="727" customFormat="1" ht="12" customHeight="1" x14ac:dyDescent="0.3"/>
    <row r="728" customFormat="1" ht="12" customHeight="1" x14ac:dyDescent="0.3"/>
    <row r="729" customFormat="1" ht="12" customHeight="1" x14ac:dyDescent="0.3"/>
    <row r="730" customFormat="1" ht="12" customHeight="1" x14ac:dyDescent="0.3"/>
    <row r="731" customFormat="1" ht="12" customHeight="1" x14ac:dyDescent="0.3"/>
    <row r="732" customFormat="1" ht="12" customHeight="1" x14ac:dyDescent="0.3"/>
    <row r="733" customFormat="1" ht="12" customHeight="1" x14ac:dyDescent="0.3"/>
    <row r="734" customFormat="1" ht="12" customHeight="1" x14ac:dyDescent="0.3"/>
    <row r="735" customFormat="1" ht="12" customHeight="1" x14ac:dyDescent="0.3"/>
    <row r="736" customFormat="1" ht="12" customHeight="1" x14ac:dyDescent="0.3"/>
    <row r="737" customFormat="1" ht="12" customHeight="1" x14ac:dyDescent="0.3"/>
    <row r="738" customFormat="1" ht="12" customHeight="1" x14ac:dyDescent="0.3"/>
    <row r="739" customFormat="1" ht="12" customHeight="1" x14ac:dyDescent="0.3"/>
    <row r="740" customFormat="1" ht="12" customHeight="1" x14ac:dyDescent="0.3"/>
    <row r="741" customFormat="1" ht="12" customHeight="1" x14ac:dyDescent="0.3"/>
    <row r="742" customFormat="1" ht="12" customHeight="1" x14ac:dyDescent="0.3"/>
    <row r="743" customFormat="1" ht="12" customHeight="1" x14ac:dyDescent="0.3"/>
    <row r="744" customFormat="1" ht="12" customHeight="1" x14ac:dyDescent="0.3"/>
    <row r="745" customFormat="1" ht="12" customHeight="1" x14ac:dyDescent="0.3"/>
    <row r="746" customFormat="1" ht="12" customHeight="1" x14ac:dyDescent="0.3"/>
    <row r="747" customFormat="1" ht="12" customHeight="1" x14ac:dyDescent="0.3"/>
    <row r="748" customFormat="1" ht="12" customHeight="1" x14ac:dyDescent="0.3"/>
    <row r="749" customFormat="1" ht="12" customHeight="1" x14ac:dyDescent="0.3"/>
    <row r="750" customFormat="1" ht="12" customHeight="1" x14ac:dyDescent="0.3"/>
    <row r="751" customFormat="1" ht="12" customHeight="1" x14ac:dyDescent="0.3"/>
    <row r="752" customFormat="1" ht="12" customHeight="1" x14ac:dyDescent="0.3"/>
    <row r="753" customFormat="1" ht="12" customHeight="1" x14ac:dyDescent="0.3"/>
    <row r="754" customFormat="1" ht="12" customHeight="1" x14ac:dyDescent="0.3"/>
    <row r="755" customFormat="1" ht="12" customHeight="1" x14ac:dyDescent="0.3"/>
    <row r="756" customFormat="1" ht="12" customHeight="1" x14ac:dyDescent="0.3"/>
    <row r="757" customFormat="1" ht="12" customHeight="1" x14ac:dyDescent="0.3"/>
    <row r="758" customFormat="1" ht="12" customHeight="1" x14ac:dyDescent="0.3"/>
    <row r="759" customFormat="1" ht="12" customHeight="1" x14ac:dyDescent="0.3"/>
    <row r="760" customFormat="1" ht="12" customHeight="1" x14ac:dyDescent="0.3"/>
    <row r="761" customFormat="1" ht="12" customHeight="1" x14ac:dyDescent="0.3"/>
    <row r="762" customFormat="1" ht="12" customHeight="1" x14ac:dyDescent="0.3"/>
    <row r="763" customFormat="1" ht="12" customHeight="1" x14ac:dyDescent="0.3"/>
    <row r="764" customFormat="1" ht="12" customHeight="1" x14ac:dyDescent="0.3"/>
    <row r="765" customFormat="1" ht="12" customHeight="1" x14ac:dyDescent="0.3"/>
    <row r="766" customFormat="1" ht="12" customHeight="1" x14ac:dyDescent="0.3"/>
    <row r="767" customFormat="1" ht="12" customHeight="1" x14ac:dyDescent="0.3"/>
    <row r="768" customFormat="1" ht="12" customHeight="1" x14ac:dyDescent="0.3"/>
    <row r="769" customFormat="1" ht="12" customHeight="1" x14ac:dyDescent="0.3"/>
    <row r="770" customFormat="1" ht="12" customHeight="1" x14ac:dyDescent="0.3"/>
    <row r="771" customFormat="1" ht="12" customHeight="1" x14ac:dyDescent="0.3"/>
    <row r="772" customFormat="1" ht="12" customHeight="1" x14ac:dyDescent="0.3"/>
    <row r="773" customFormat="1" ht="12" customHeight="1" x14ac:dyDescent="0.3"/>
    <row r="774" customFormat="1" ht="12" customHeight="1" x14ac:dyDescent="0.3"/>
    <row r="775" customFormat="1" ht="12" customHeight="1" x14ac:dyDescent="0.3"/>
    <row r="776" customFormat="1" ht="12" customHeight="1" x14ac:dyDescent="0.3"/>
    <row r="777" customFormat="1" ht="12" customHeight="1" x14ac:dyDescent="0.3"/>
    <row r="778" customFormat="1" ht="12" customHeight="1" x14ac:dyDescent="0.3"/>
    <row r="779" customFormat="1" ht="12" customHeight="1" x14ac:dyDescent="0.3"/>
    <row r="780" customFormat="1" ht="12" customHeight="1" x14ac:dyDescent="0.3"/>
    <row r="781" customFormat="1" ht="12" customHeight="1" x14ac:dyDescent="0.3"/>
    <row r="782" customFormat="1" ht="12" customHeight="1" x14ac:dyDescent="0.3"/>
    <row r="783" customFormat="1" ht="12" customHeight="1" x14ac:dyDescent="0.3"/>
    <row r="784" customFormat="1" ht="12" customHeight="1" x14ac:dyDescent="0.3"/>
    <row r="785" customFormat="1" ht="12" customHeight="1" x14ac:dyDescent="0.3"/>
    <row r="786" customFormat="1" ht="12" customHeight="1" x14ac:dyDescent="0.3"/>
    <row r="787" customFormat="1" ht="12" customHeight="1" x14ac:dyDescent="0.3"/>
    <row r="788" customFormat="1" ht="12" customHeight="1" x14ac:dyDescent="0.3"/>
    <row r="789" customFormat="1" ht="12" customHeight="1" x14ac:dyDescent="0.3"/>
    <row r="790" customFormat="1" ht="12" customHeight="1" x14ac:dyDescent="0.3"/>
    <row r="791" customFormat="1" ht="12" customHeight="1" x14ac:dyDescent="0.3"/>
    <row r="792" customFormat="1" ht="12" customHeight="1" x14ac:dyDescent="0.3"/>
    <row r="793" customFormat="1" ht="12" customHeight="1" x14ac:dyDescent="0.3"/>
    <row r="794" customFormat="1" ht="12" customHeight="1" x14ac:dyDescent="0.3"/>
    <row r="795" customFormat="1" ht="12" customHeight="1" x14ac:dyDescent="0.3"/>
    <row r="796" customFormat="1" ht="12" customHeight="1" x14ac:dyDescent="0.3"/>
    <row r="797" customFormat="1" ht="12" customHeight="1" x14ac:dyDescent="0.3"/>
    <row r="798" customFormat="1" ht="12" customHeight="1" x14ac:dyDescent="0.3"/>
    <row r="799" customFormat="1" ht="12" customHeight="1" x14ac:dyDescent="0.3"/>
    <row r="800" customFormat="1" ht="12" customHeight="1" x14ac:dyDescent="0.3"/>
    <row r="801" customFormat="1" ht="12" customHeight="1" x14ac:dyDescent="0.3"/>
    <row r="802" customFormat="1" ht="12" customHeight="1" x14ac:dyDescent="0.3"/>
    <row r="803" customFormat="1" ht="12" customHeight="1" x14ac:dyDescent="0.3"/>
    <row r="804" customFormat="1" ht="12" customHeight="1" x14ac:dyDescent="0.3"/>
    <row r="805" customFormat="1" ht="12" customHeight="1" x14ac:dyDescent="0.3"/>
    <row r="806" customFormat="1" ht="12" customHeight="1" x14ac:dyDescent="0.3"/>
    <row r="807" customFormat="1" ht="12" customHeight="1" x14ac:dyDescent="0.3"/>
    <row r="808" customFormat="1" ht="12" customHeight="1" x14ac:dyDescent="0.3"/>
    <row r="809" customFormat="1" ht="12" customHeight="1" x14ac:dyDescent="0.3"/>
    <row r="810" customFormat="1" ht="12" customHeight="1" x14ac:dyDescent="0.3"/>
    <row r="811" customFormat="1" ht="12" customHeight="1" x14ac:dyDescent="0.3"/>
    <row r="812" customFormat="1" ht="12" customHeight="1" x14ac:dyDescent="0.3"/>
    <row r="813" customFormat="1" ht="12" customHeight="1" x14ac:dyDescent="0.3"/>
    <row r="814" customFormat="1" ht="12" customHeight="1" x14ac:dyDescent="0.3"/>
    <row r="815" customFormat="1" ht="12" customHeight="1" x14ac:dyDescent="0.3"/>
    <row r="816" customFormat="1" ht="12" customHeight="1" x14ac:dyDescent="0.3"/>
    <row r="817" customFormat="1" ht="12" customHeight="1" x14ac:dyDescent="0.3"/>
    <row r="818" customFormat="1" ht="12" customHeight="1" x14ac:dyDescent="0.3"/>
    <row r="819" customFormat="1" ht="12" customHeight="1" x14ac:dyDescent="0.3"/>
    <row r="820" customFormat="1" ht="12" customHeight="1" x14ac:dyDescent="0.3"/>
    <row r="821" customFormat="1" ht="12" customHeight="1" x14ac:dyDescent="0.3"/>
    <row r="822" customFormat="1" ht="12" customHeight="1" x14ac:dyDescent="0.3"/>
    <row r="823" customFormat="1" ht="12" customHeight="1" x14ac:dyDescent="0.3"/>
    <row r="824" customFormat="1" ht="12" customHeight="1" x14ac:dyDescent="0.3"/>
    <row r="825" customFormat="1" ht="12" customHeight="1" x14ac:dyDescent="0.3"/>
    <row r="826" customFormat="1" ht="12" customHeight="1" x14ac:dyDescent="0.3"/>
    <row r="827" customFormat="1" ht="12" customHeight="1" x14ac:dyDescent="0.3"/>
    <row r="828" customFormat="1" ht="12" customHeight="1" x14ac:dyDescent="0.3"/>
    <row r="829" customFormat="1" ht="12" customHeight="1" x14ac:dyDescent="0.3"/>
    <row r="830" customFormat="1" ht="12" customHeight="1" x14ac:dyDescent="0.3"/>
    <row r="831" customFormat="1" ht="12" customHeight="1" x14ac:dyDescent="0.3"/>
    <row r="832" customFormat="1" ht="12" customHeight="1" x14ac:dyDescent="0.3"/>
    <row r="833" customFormat="1" ht="12" customHeight="1" x14ac:dyDescent="0.3"/>
    <row r="834" customFormat="1" ht="12" customHeight="1" x14ac:dyDescent="0.3"/>
    <row r="835" customFormat="1" ht="12" customHeight="1" x14ac:dyDescent="0.3"/>
    <row r="836" customFormat="1" ht="12" customHeight="1" x14ac:dyDescent="0.3"/>
    <row r="837" customFormat="1" ht="12" customHeight="1" x14ac:dyDescent="0.3"/>
    <row r="838" customFormat="1" ht="12" customHeight="1" x14ac:dyDescent="0.3"/>
    <row r="839" customFormat="1" ht="12" customHeight="1" x14ac:dyDescent="0.3"/>
    <row r="840" customFormat="1" ht="12" customHeight="1" x14ac:dyDescent="0.3"/>
    <row r="841" customFormat="1" ht="12" customHeight="1" x14ac:dyDescent="0.3"/>
    <row r="842" customFormat="1" ht="12" customHeight="1" x14ac:dyDescent="0.3"/>
    <row r="843" customFormat="1" ht="12" customHeight="1" x14ac:dyDescent="0.3"/>
    <row r="844" customFormat="1" ht="12" customHeight="1" x14ac:dyDescent="0.3"/>
    <row r="845" customFormat="1" ht="12" customHeight="1" x14ac:dyDescent="0.3"/>
    <row r="846" customFormat="1" ht="12" customHeight="1" x14ac:dyDescent="0.3"/>
    <row r="847" customFormat="1" ht="12" customHeight="1" x14ac:dyDescent="0.3"/>
    <row r="848" customFormat="1" ht="12" customHeight="1" x14ac:dyDescent="0.3"/>
    <row r="849" customFormat="1" ht="12" customHeight="1" x14ac:dyDescent="0.3"/>
    <row r="850" customFormat="1" ht="12" customHeight="1" x14ac:dyDescent="0.3"/>
    <row r="851" customFormat="1" ht="12" customHeight="1" x14ac:dyDescent="0.3"/>
    <row r="852" customFormat="1" ht="12" customHeight="1" x14ac:dyDescent="0.3"/>
    <row r="853" customFormat="1" ht="12" customHeight="1" x14ac:dyDescent="0.3"/>
    <row r="854" customFormat="1" ht="12" customHeight="1" x14ac:dyDescent="0.3"/>
    <row r="855" customFormat="1" ht="12" customHeight="1" x14ac:dyDescent="0.3"/>
    <row r="856" customFormat="1" ht="12" customHeight="1" x14ac:dyDescent="0.3"/>
    <row r="857" customFormat="1" ht="12" customHeight="1" x14ac:dyDescent="0.3"/>
    <row r="858" customFormat="1" ht="12" customHeight="1" x14ac:dyDescent="0.3"/>
    <row r="859" customFormat="1" ht="12" customHeight="1" x14ac:dyDescent="0.3"/>
    <row r="860" customFormat="1" ht="12" customHeight="1" x14ac:dyDescent="0.3"/>
    <row r="861" customFormat="1" ht="12" customHeight="1" x14ac:dyDescent="0.3"/>
    <row r="862" customFormat="1" ht="12" customHeight="1" x14ac:dyDescent="0.3"/>
    <row r="863" customFormat="1" ht="12" customHeight="1" x14ac:dyDescent="0.3"/>
    <row r="864" customFormat="1" ht="12" customHeight="1" x14ac:dyDescent="0.3"/>
    <row r="865" customFormat="1" ht="12" customHeight="1" x14ac:dyDescent="0.3"/>
    <row r="866" customFormat="1" ht="12" customHeight="1" x14ac:dyDescent="0.3"/>
    <row r="867" customFormat="1" ht="12" customHeight="1" x14ac:dyDescent="0.3"/>
    <row r="868" customFormat="1" ht="12" customHeight="1" x14ac:dyDescent="0.3"/>
    <row r="869" customFormat="1" ht="12" customHeight="1" x14ac:dyDescent="0.3"/>
    <row r="870" customFormat="1" ht="12" customHeight="1" x14ac:dyDescent="0.3"/>
    <row r="871" customFormat="1" ht="12" customHeight="1" x14ac:dyDescent="0.3"/>
    <row r="872" customFormat="1" ht="12" customHeight="1" x14ac:dyDescent="0.3"/>
    <row r="873" customFormat="1" ht="12" customHeight="1" x14ac:dyDescent="0.3"/>
    <row r="874" customFormat="1" ht="12" customHeight="1" x14ac:dyDescent="0.3"/>
    <row r="875" customFormat="1" ht="12" customHeight="1" x14ac:dyDescent="0.3"/>
    <row r="876" customFormat="1" ht="12" customHeight="1" x14ac:dyDescent="0.3"/>
    <row r="877" customFormat="1" ht="12" customHeight="1" x14ac:dyDescent="0.3"/>
    <row r="878" customFormat="1" ht="12" customHeight="1" x14ac:dyDescent="0.3"/>
    <row r="879" customFormat="1" ht="12" customHeight="1" x14ac:dyDescent="0.3"/>
    <row r="880" customFormat="1" ht="12" customHeight="1" x14ac:dyDescent="0.3"/>
    <row r="881" customFormat="1" ht="12" customHeight="1" x14ac:dyDescent="0.3"/>
    <row r="882" customFormat="1" ht="12" customHeight="1" x14ac:dyDescent="0.3"/>
    <row r="883" customFormat="1" ht="12" customHeight="1" x14ac:dyDescent="0.3"/>
    <row r="884" customFormat="1" ht="12" customHeight="1" x14ac:dyDescent="0.3"/>
    <row r="885" customFormat="1" ht="12" customHeight="1" x14ac:dyDescent="0.3"/>
    <row r="886" customFormat="1" ht="12" customHeight="1" x14ac:dyDescent="0.3"/>
    <row r="887" customFormat="1" ht="12" customHeight="1" x14ac:dyDescent="0.3"/>
    <row r="888" customFormat="1" ht="12" customHeight="1" x14ac:dyDescent="0.3"/>
    <row r="889" customFormat="1" ht="12" customHeight="1" x14ac:dyDescent="0.3"/>
    <row r="890" customFormat="1" ht="12" customHeight="1" x14ac:dyDescent="0.3"/>
    <row r="891" customFormat="1" ht="12" customHeight="1" x14ac:dyDescent="0.3"/>
    <row r="892" customFormat="1" ht="12" customHeight="1" x14ac:dyDescent="0.3"/>
    <row r="893" customFormat="1" ht="12" customHeight="1" x14ac:dyDescent="0.3"/>
    <row r="894" customFormat="1" ht="12" customHeight="1" x14ac:dyDescent="0.3"/>
    <row r="895" customFormat="1" ht="12" customHeight="1" x14ac:dyDescent="0.3"/>
    <row r="896" customFormat="1" ht="12" customHeight="1" x14ac:dyDescent="0.3"/>
    <row r="897" customFormat="1" ht="12" customHeight="1" x14ac:dyDescent="0.3"/>
    <row r="898" customFormat="1" ht="12" customHeight="1" x14ac:dyDescent="0.3"/>
    <row r="899" customFormat="1" ht="12" customHeight="1" x14ac:dyDescent="0.3"/>
    <row r="900" customFormat="1" ht="12" customHeight="1" x14ac:dyDescent="0.3"/>
    <row r="901" customFormat="1" ht="12" customHeight="1" x14ac:dyDescent="0.3"/>
    <row r="902" customFormat="1" ht="12" customHeight="1" x14ac:dyDescent="0.3"/>
    <row r="903" customFormat="1" ht="12" customHeight="1" x14ac:dyDescent="0.3"/>
    <row r="904" customFormat="1" ht="12" customHeight="1" x14ac:dyDescent="0.3"/>
    <row r="905" customFormat="1" ht="12" customHeight="1" x14ac:dyDescent="0.3"/>
    <row r="906" customFormat="1" ht="12" customHeight="1" x14ac:dyDescent="0.3"/>
    <row r="907" customFormat="1" ht="12" customHeight="1" x14ac:dyDescent="0.3"/>
    <row r="908" customFormat="1" ht="12" customHeight="1" x14ac:dyDescent="0.3"/>
    <row r="909" customFormat="1" ht="12" customHeight="1" x14ac:dyDescent="0.3"/>
    <row r="910" customFormat="1" ht="12" customHeight="1" x14ac:dyDescent="0.3"/>
    <row r="911" customFormat="1" ht="12" customHeight="1" x14ac:dyDescent="0.3"/>
    <row r="912" customFormat="1" ht="12" customHeight="1" x14ac:dyDescent="0.3"/>
    <row r="913" customFormat="1" ht="12" customHeight="1" x14ac:dyDescent="0.3"/>
    <row r="914" customFormat="1" ht="12" customHeight="1" x14ac:dyDescent="0.3"/>
    <row r="915" customFormat="1" ht="12" customHeight="1" x14ac:dyDescent="0.3"/>
    <row r="916" customFormat="1" ht="12" customHeight="1" x14ac:dyDescent="0.3"/>
    <row r="917" customFormat="1" ht="12" customHeight="1" x14ac:dyDescent="0.3"/>
    <row r="918" customFormat="1" ht="12" customHeight="1" x14ac:dyDescent="0.3"/>
    <row r="919" customFormat="1" ht="12" customHeight="1" x14ac:dyDescent="0.3"/>
    <row r="920" customFormat="1" ht="12" customHeight="1" x14ac:dyDescent="0.3"/>
    <row r="921" customFormat="1" ht="12" customHeight="1" x14ac:dyDescent="0.3"/>
    <row r="922" customFormat="1" ht="12" customHeight="1" x14ac:dyDescent="0.3"/>
    <row r="923" customFormat="1" ht="12" customHeight="1" x14ac:dyDescent="0.3"/>
    <row r="924" customFormat="1" ht="12" customHeight="1" x14ac:dyDescent="0.3"/>
    <row r="925" customFormat="1" ht="12" customHeight="1" x14ac:dyDescent="0.3"/>
    <row r="926" customFormat="1" ht="12" customHeight="1" x14ac:dyDescent="0.3"/>
    <row r="927" customFormat="1" ht="12" customHeight="1" x14ac:dyDescent="0.3"/>
    <row r="928" customFormat="1" ht="12" customHeight="1" x14ac:dyDescent="0.3"/>
    <row r="929" customFormat="1" ht="12" customHeight="1" x14ac:dyDescent="0.3"/>
    <row r="930" customFormat="1" ht="12" customHeight="1" x14ac:dyDescent="0.3"/>
    <row r="931" customFormat="1" ht="12" customHeight="1" x14ac:dyDescent="0.3"/>
    <row r="932" customFormat="1" ht="12" customHeight="1" x14ac:dyDescent="0.3"/>
    <row r="933" customFormat="1" ht="12" customHeight="1" x14ac:dyDescent="0.3"/>
    <row r="934" customFormat="1" ht="12" customHeight="1" x14ac:dyDescent="0.3"/>
    <row r="935" customFormat="1" ht="12" customHeight="1" x14ac:dyDescent="0.3"/>
    <row r="936" customFormat="1" ht="12" customHeight="1" x14ac:dyDescent="0.3"/>
    <row r="937" customFormat="1" ht="12" customHeight="1" x14ac:dyDescent="0.3"/>
    <row r="938" customFormat="1" ht="12" customHeight="1" x14ac:dyDescent="0.3"/>
    <row r="939" customFormat="1" ht="12" customHeight="1" x14ac:dyDescent="0.3"/>
    <row r="940" customFormat="1" ht="12" customHeight="1" x14ac:dyDescent="0.3"/>
    <row r="941" customFormat="1" ht="12" customHeight="1" x14ac:dyDescent="0.3"/>
    <row r="942" customFormat="1" ht="12" customHeight="1" x14ac:dyDescent="0.3"/>
    <row r="943" customFormat="1" ht="12" customHeight="1" x14ac:dyDescent="0.3"/>
    <row r="944" customFormat="1" ht="12" customHeight="1" x14ac:dyDescent="0.3"/>
    <row r="945" customFormat="1" ht="12" customHeight="1" x14ac:dyDescent="0.3"/>
    <row r="946" customFormat="1" ht="12" customHeight="1" x14ac:dyDescent="0.3"/>
    <row r="947" customFormat="1" ht="12" customHeight="1" x14ac:dyDescent="0.3"/>
    <row r="948" customFormat="1" ht="12" customHeight="1" x14ac:dyDescent="0.3"/>
    <row r="949" customFormat="1" ht="12" customHeight="1" x14ac:dyDescent="0.3"/>
    <row r="950" customFormat="1" ht="12" customHeight="1" x14ac:dyDescent="0.3"/>
    <row r="951" customFormat="1" ht="12" customHeight="1" x14ac:dyDescent="0.3"/>
    <row r="952" customFormat="1" ht="12" customHeight="1" x14ac:dyDescent="0.3"/>
    <row r="953" customFormat="1" ht="12" customHeight="1" x14ac:dyDescent="0.3"/>
    <row r="954" customFormat="1" ht="12" customHeight="1" x14ac:dyDescent="0.3"/>
    <row r="955" customFormat="1" ht="12" customHeight="1" x14ac:dyDescent="0.3"/>
    <row r="956" customFormat="1" ht="12" customHeight="1" x14ac:dyDescent="0.3"/>
    <row r="957" customFormat="1" ht="12" customHeight="1" x14ac:dyDescent="0.3"/>
    <row r="958" customFormat="1" ht="12" customHeight="1" x14ac:dyDescent="0.3"/>
    <row r="959" customFormat="1" ht="12" customHeight="1" x14ac:dyDescent="0.3"/>
    <row r="960" customFormat="1" ht="12" customHeight="1" x14ac:dyDescent="0.3"/>
    <row r="961" customFormat="1" ht="12" customHeight="1" x14ac:dyDescent="0.3"/>
    <row r="962" customFormat="1" ht="12" customHeight="1" x14ac:dyDescent="0.3"/>
    <row r="963" customFormat="1" ht="12" customHeight="1" x14ac:dyDescent="0.3"/>
    <row r="964" customFormat="1" ht="12" customHeight="1" x14ac:dyDescent="0.3"/>
    <row r="965" customFormat="1" ht="12" customHeight="1" x14ac:dyDescent="0.3"/>
    <row r="966" customFormat="1" ht="12" customHeight="1" x14ac:dyDescent="0.3"/>
    <row r="967" customFormat="1" ht="12" customHeight="1" x14ac:dyDescent="0.3"/>
    <row r="968" customFormat="1" ht="12" customHeight="1" x14ac:dyDescent="0.3"/>
    <row r="969" customFormat="1" ht="12" customHeight="1" x14ac:dyDescent="0.3"/>
    <row r="970" customFormat="1" ht="12" customHeight="1" x14ac:dyDescent="0.3"/>
    <row r="971" customFormat="1" ht="12" customHeight="1" x14ac:dyDescent="0.3"/>
    <row r="972" customFormat="1" ht="12" customHeight="1" x14ac:dyDescent="0.3"/>
    <row r="973" customFormat="1" ht="12" customHeight="1" x14ac:dyDescent="0.3"/>
    <row r="974" customFormat="1" ht="12" customHeight="1" x14ac:dyDescent="0.3"/>
    <row r="975" customFormat="1" ht="12" customHeight="1" x14ac:dyDescent="0.3"/>
    <row r="976" customFormat="1" ht="12" customHeight="1" x14ac:dyDescent="0.3"/>
    <row r="977" customFormat="1" ht="12" customHeight="1" x14ac:dyDescent="0.3"/>
    <row r="978" customFormat="1" ht="12" customHeight="1" x14ac:dyDescent="0.3"/>
    <row r="979" customFormat="1" ht="12" customHeight="1" x14ac:dyDescent="0.3"/>
    <row r="980" customFormat="1" ht="12" customHeight="1" x14ac:dyDescent="0.3"/>
    <row r="981" customFormat="1" ht="12" customHeight="1" x14ac:dyDescent="0.3"/>
    <row r="982" customFormat="1" ht="12" customHeight="1" x14ac:dyDescent="0.3"/>
    <row r="983" customFormat="1" ht="12" customHeight="1" x14ac:dyDescent="0.3"/>
    <row r="984" customFormat="1" ht="12" customHeight="1" x14ac:dyDescent="0.3"/>
    <row r="985" customFormat="1" ht="12" customHeight="1" x14ac:dyDescent="0.3"/>
    <row r="986" customFormat="1" ht="12" customHeight="1" x14ac:dyDescent="0.3"/>
    <row r="987" customFormat="1" ht="12" customHeight="1" x14ac:dyDescent="0.3"/>
    <row r="988" customFormat="1" ht="12" customHeight="1" x14ac:dyDescent="0.3"/>
    <row r="989" customFormat="1" ht="12" customHeight="1" x14ac:dyDescent="0.3"/>
    <row r="990" customFormat="1" ht="12" customHeight="1" x14ac:dyDescent="0.3"/>
    <row r="991" customFormat="1" ht="12" customHeight="1" x14ac:dyDescent="0.3"/>
    <row r="992" customFormat="1" ht="12" customHeight="1" x14ac:dyDescent="0.3"/>
    <row r="993" customFormat="1" ht="12" customHeight="1" x14ac:dyDescent="0.3"/>
    <row r="994" customFormat="1" ht="12" customHeight="1" x14ac:dyDescent="0.3"/>
    <row r="995" customFormat="1" ht="12" customHeight="1" x14ac:dyDescent="0.3"/>
    <row r="996" customFormat="1" ht="12" customHeight="1" x14ac:dyDescent="0.3"/>
    <row r="997" customFormat="1" ht="12" customHeight="1" x14ac:dyDescent="0.3"/>
    <row r="998" customFormat="1" ht="12" customHeight="1" x14ac:dyDescent="0.3"/>
    <row r="999" customFormat="1" ht="12" customHeight="1" x14ac:dyDescent="0.3"/>
    <row r="1000" customFormat="1" ht="12" customHeight="1" x14ac:dyDescent="0.3"/>
    <row r="1001" customFormat="1" ht="12" customHeight="1" x14ac:dyDescent="0.3"/>
    <row r="1002" customFormat="1" ht="12" customHeight="1" x14ac:dyDescent="0.3"/>
    <row r="1003" customFormat="1" ht="12" customHeight="1" x14ac:dyDescent="0.3"/>
    <row r="1004" customFormat="1" ht="12" customHeight="1" x14ac:dyDescent="0.3"/>
    <row r="1005" customFormat="1" ht="12" customHeight="1" x14ac:dyDescent="0.3"/>
    <row r="1006" customFormat="1" ht="12" customHeight="1" x14ac:dyDescent="0.3"/>
    <row r="1007" customFormat="1" ht="12" customHeight="1" x14ac:dyDescent="0.3"/>
    <row r="1008" customFormat="1" ht="12" customHeight="1" x14ac:dyDescent="0.3"/>
    <row r="1009" customFormat="1" ht="12" customHeight="1" x14ac:dyDescent="0.3"/>
    <row r="1010" customFormat="1" ht="12" customHeight="1" x14ac:dyDescent="0.3"/>
    <row r="1011" customFormat="1" ht="12" customHeight="1" x14ac:dyDescent="0.3"/>
    <row r="1012" customFormat="1" ht="12" customHeight="1" x14ac:dyDescent="0.3"/>
    <row r="1013" customFormat="1" ht="12" customHeight="1" x14ac:dyDescent="0.3"/>
    <row r="1014" customFormat="1" ht="12" customHeight="1" x14ac:dyDescent="0.3"/>
    <row r="1015" customFormat="1" ht="12" customHeight="1" x14ac:dyDescent="0.3"/>
    <row r="1016" customFormat="1" ht="12" customHeight="1" x14ac:dyDescent="0.3"/>
    <row r="1017" customFormat="1" ht="12" customHeight="1" x14ac:dyDescent="0.3"/>
    <row r="1018" customFormat="1" ht="12" customHeight="1" x14ac:dyDescent="0.3"/>
    <row r="1019" customFormat="1" ht="12" customHeight="1" x14ac:dyDescent="0.3"/>
    <row r="1020" customFormat="1" ht="12" customHeight="1" x14ac:dyDescent="0.3"/>
    <row r="1021" customFormat="1" ht="12" customHeight="1" x14ac:dyDescent="0.3"/>
    <row r="1022" customFormat="1" ht="12" customHeight="1" x14ac:dyDescent="0.3"/>
    <row r="1023" customFormat="1" ht="12" customHeight="1" x14ac:dyDescent="0.3"/>
    <row r="1024" customFormat="1" ht="12" customHeight="1" x14ac:dyDescent="0.3"/>
    <row r="1025" customFormat="1" ht="12" customHeight="1" x14ac:dyDescent="0.3"/>
    <row r="1026" customFormat="1" ht="12" customHeight="1" x14ac:dyDescent="0.3"/>
    <row r="1027" customFormat="1" ht="12" customHeight="1" x14ac:dyDescent="0.3"/>
    <row r="1028" customFormat="1" ht="12" customHeight="1" x14ac:dyDescent="0.3"/>
    <row r="1029" customFormat="1" ht="12" customHeight="1" x14ac:dyDescent="0.3"/>
    <row r="1030" customFormat="1" ht="12" customHeight="1" x14ac:dyDescent="0.3"/>
    <row r="1031" customFormat="1" ht="12" customHeight="1" x14ac:dyDescent="0.3"/>
    <row r="1032" customFormat="1" ht="12" customHeight="1" x14ac:dyDescent="0.3"/>
    <row r="1033" customFormat="1" ht="12" customHeight="1" x14ac:dyDescent="0.3"/>
    <row r="1034" customFormat="1" ht="12" customHeight="1" x14ac:dyDescent="0.3"/>
    <row r="1035" customFormat="1" ht="12" customHeight="1" x14ac:dyDescent="0.3"/>
    <row r="1036" customFormat="1" ht="12" customHeight="1" x14ac:dyDescent="0.3"/>
    <row r="1037" customFormat="1" ht="12" customHeight="1" x14ac:dyDescent="0.3"/>
    <row r="1038" customFormat="1" ht="12" customHeight="1" x14ac:dyDescent="0.3"/>
    <row r="1039" customFormat="1" ht="12" customHeight="1" x14ac:dyDescent="0.3"/>
    <row r="1040" customFormat="1" ht="12" customHeight="1" x14ac:dyDescent="0.3"/>
    <row r="1041" customFormat="1" ht="12" customHeight="1" x14ac:dyDescent="0.3"/>
    <row r="1042" customFormat="1" ht="12" customHeight="1" x14ac:dyDescent="0.3"/>
    <row r="1043" customFormat="1" ht="12" customHeight="1" x14ac:dyDescent="0.3"/>
    <row r="1044" customFormat="1" ht="12" customHeight="1" x14ac:dyDescent="0.3"/>
    <row r="1045" customFormat="1" ht="12" customHeight="1" x14ac:dyDescent="0.3"/>
    <row r="1046" customFormat="1" ht="12" customHeight="1" x14ac:dyDescent="0.3"/>
    <row r="1047" customFormat="1" ht="12" customHeight="1" x14ac:dyDescent="0.3"/>
    <row r="1048" customFormat="1" ht="12" customHeight="1" x14ac:dyDescent="0.3"/>
    <row r="1049" customFormat="1" ht="12" customHeight="1" x14ac:dyDescent="0.3"/>
    <row r="1050" customFormat="1" ht="12" customHeight="1" x14ac:dyDescent="0.3"/>
    <row r="1051" customFormat="1" ht="12" customHeight="1" x14ac:dyDescent="0.3"/>
    <row r="1052" customFormat="1" ht="12" customHeight="1" x14ac:dyDescent="0.3"/>
    <row r="1053" customFormat="1" ht="12" customHeight="1" x14ac:dyDescent="0.3"/>
    <row r="1054" customFormat="1" ht="12" customHeight="1" x14ac:dyDescent="0.3"/>
    <row r="1055" customFormat="1" ht="12" customHeight="1" x14ac:dyDescent="0.3"/>
    <row r="1056" customFormat="1" ht="12" customHeight="1" x14ac:dyDescent="0.3"/>
    <row r="1057" customFormat="1" ht="12" customHeight="1" x14ac:dyDescent="0.3"/>
    <row r="1058" customFormat="1" ht="12" customHeight="1" x14ac:dyDescent="0.3"/>
    <row r="1059" customFormat="1" ht="12" customHeight="1" x14ac:dyDescent="0.3"/>
    <row r="1060" customFormat="1" ht="12" customHeight="1" x14ac:dyDescent="0.3"/>
    <row r="1061" customFormat="1" ht="12" customHeight="1" x14ac:dyDescent="0.3"/>
    <row r="1062" customFormat="1" ht="12" customHeight="1" x14ac:dyDescent="0.3"/>
    <row r="1063" customFormat="1" ht="12" customHeight="1" x14ac:dyDescent="0.3"/>
    <row r="1064" customFormat="1" ht="12" customHeight="1" x14ac:dyDescent="0.3"/>
    <row r="1065" customFormat="1" ht="12" customHeight="1" x14ac:dyDescent="0.3"/>
    <row r="1066" customFormat="1" ht="12" customHeight="1" x14ac:dyDescent="0.3"/>
    <row r="1067" customFormat="1" ht="12" customHeight="1" x14ac:dyDescent="0.3"/>
    <row r="1068" customFormat="1" ht="12" customHeight="1" x14ac:dyDescent="0.3"/>
    <row r="1069" customFormat="1" ht="12" customHeight="1" x14ac:dyDescent="0.3"/>
    <row r="1070" customFormat="1" ht="12" customHeight="1" x14ac:dyDescent="0.3"/>
    <row r="1071" customFormat="1" ht="12" customHeight="1" x14ac:dyDescent="0.3"/>
    <row r="1072" customFormat="1" ht="12" customHeight="1" x14ac:dyDescent="0.3"/>
    <row r="1073" customFormat="1" ht="12" customHeight="1" x14ac:dyDescent="0.3"/>
    <row r="1074" customFormat="1" ht="12" customHeight="1" x14ac:dyDescent="0.3"/>
    <row r="1075" customFormat="1" ht="12" customHeight="1" x14ac:dyDescent="0.3"/>
    <row r="1076" customFormat="1" ht="12" customHeight="1" x14ac:dyDescent="0.3"/>
    <row r="1077" customFormat="1" ht="12" customHeight="1" x14ac:dyDescent="0.3"/>
    <row r="1078" customFormat="1" ht="12" customHeight="1" x14ac:dyDescent="0.3"/>
    <row r="1079" customFormat="1" ht="12" customHeight="1" x14ac:dyDescent="0.3"/>
    <row r="1080" customFormat="1" ht="12" customHeight="1" x14ac:dyDescent="0.3"/>
    <row r="1081" customFormat="1" ht="12" customHeight="1" x14ac:dyDescent="0.3"/>
    <row r="1082" customFormat="1" ht="12" customHeight="1" x14ac:dyDescent="0.3"/>
    <row r="1083" customFormat="1" ht="12" customHeight="1" x14ac:dyDescent="0.3"/>
    <row r="1084" customFormat="1" ht="12" customHeight="1" x14ac:dyDescent="0.3"/>
    <row r="1085" customFormat="1" ht="12" customHeight="1" x14ac:dyDescent="0.3"/>
    <row r="1086" customFormat="1" ht="12" customHeight="1" x14ac:dyDescent="0.3"/>
    <row r="1087" customFormat="1" ht="12" customHeight="1" x14ac:dyDescent="0.3"/>
    <row r="1088" customFormat="1" ht="12" customHeight="1" x14ac:dyDescent="0.3"/>
    <row r="1089" customFormat="1" ht="12" customHeight="1" x14ac:dyDescent="0.3"/>
    <row r="1090" customFormat="1" ht="12" customHeight="1" x14ac:dyDescent="0.3"/>
    <row r="1091" customFormat="1" ht="12" customHeight="1" x14ac:dyDescent="0.3"/>
    <row r="1092" customFormat="1" ht="12" customHeight="1" x14ac:dyDescent="0.3"/>
    <row r="1093" customFormat="1" ht="12" customHeight="1" x14ac:dyDescent="0.3"/>
    <row r="1094" customFormat="1" ht="12" customHeight="1" x14ac:dyDescent="0.3"/>
    <row r="1095" customFormat="1" ht="12" customHeight="1" x14ac:dyDescent="0.3"/>
    <row r="1096" customFormat="1" ht="12" customHeight="1" x14ac:dyDescent="0.3"/>
    <row r="1097" customFormat="1" ht="12" customHeight="1" x14ac:dyDescent="0.3"/>
    <row r="1098" customFormat="1" ht="12" customHeight="1" x14ac:dyDescent="0.3"/>
    <row r="1099" customFormat="1" ht="12" customHeight="1" x14ac:dyDescent="0.3"/>
    <row r="1100" customFormat="1" ht="12" customHeight="1" x14ac:dyDescent="0.3"/>
    <row r="1101" customFormat="1" ht="12" customHeight="1" x14ac:dyDescent="0.3"/>
    <row r="1102" customFormat="1" ht="12" customHeight="1" x14ac:dyDescent="0.3"/>
    <row r="1103" customFormat="1" ht="12" customHeight="1" x14ac:dyDescent="0.3"/>
    <row r="1104" customFormat="1" ht="12" customHeight="1" x14ac:dyDescent="0.3"/>
    <row r="1105" customFormat="1" ht="12" customHeight="1" x14ac:dyDescent="0.3"/>
    <row r="1106" customFormat="1" ht="12" customHeight="1" x14ac:dyDescent="0.3"/>
    <row r="1107" customFormat="1" ht="12" customHeight="1" x14ac:dyDescent="0.3"/>
    <row r="1108" customFormat="1" ht="12" customHeight="1" x14ac:dyDescent="0.3"/>
    <row r="1109" customFormat="1" ht="12" customHeight="1" x14ac:dyDescent="0.3"/>
    <row r="1110" customFormat="1" ht="12" customHeight="1" x14ac:dyDescent="0.3"/>
    <row r="1111" customFormat="1" ht="12" customHeight="1" x14ac:dyDescent="0.3"/>
    <row r="1112" customFormat="1" ht="12" customHeight="1" x14ac:dyDescent="0.3"/>
    <row r="1113" customFormat="1" ht="12" customHeight="1" x14ac:dyDescent="0.3"/>
    <row r="1114" customFormat="1" ht="12" customHeight="1" x14ac:dyDescent="0.3"/>
    <row r="1115" customFormat="1" ht="12" customHeight="1" x14ac:dyDescent="0.3"/>
    <row r="1116" customFormat="1" ht="12" customHeight="1" x14ac:dyDescent="0.3"/>
    <row r="1117" customFormat="1" ht="12" customHeight="1" x14ac:dyDescent="0.3"/>
    <row r="1118" customFormat="1" ht="12" customHeight="1" x14ac:dyDescent="0.3"/>
    <row r="1119" customFormat="1" ht="12" customHeight="1" x14ac:dyDescent="0.3"/>
    <row r="1120" customFormat="1" ht="12" customHeight="1" x14ac:dyDescent="0.3"/>
    <row r="1121" customFormat="1" ht="12" customHeight="1" x14ac:dyDescent="0.3"/>
    <row r="1122" customFormat="1" ht="12" customHeight="1" x14ac:dyDescent="0.3"/>
    <row r="1123" customFormat="1" ht="12" customHeight="1" x14ac:dyDescent="0.3"/>
    <row r="1124" customFormat="1" ht="12" customHeight="1" x14ac:dyDescent="0.3"/>
    <row r="1125" customFormat="1" ht="12" customHeight="1" x14ac:dyDescent="0.3"/>
    <row r="1126" customFormat="1" ht="12" customHeight="1" x14ac:dyDescent="0.3"/>
    <row r="1127" customFormat="1" ht="12" customHeight="1" x14ac:dyDescent="0.3"/>
    <row r="1128" customFormat="1" ht="12" customHeight="1" x14ac:dyDescent="0.3"/>
    <row r="1129" customFormat="1" ht="12" customHeight="1" x14ac:dyDescent="0.3"/>
    <row r="1130" customFormat="1" ht="12" customHeight="1" x14ac:dyDescent="0.3"/>
    <row r="1131" customFormat="1" ht="12" customHeight="1" x14ac:dyDescent="0.3"/>
    <row r="1132" customFormat="1" ht="12" customHeight="1" x14ac:dyDescent="0.3"/>
    <row r="1133" customFormat="1" ht="12" customHeight="1" x14ac:dyDescent="0.3"/>
    <row r="1134" customFormat="1" ht="12" customHeight="1" x14ac:dyDescent="0.3"/>
    <row r="1135" customFormat="1" ht="12" customHeight="1" x14ac:dyDescent="0.3"/>
    <row r="1136" customFormat="1" ht="12" customHeight="1" x14ac:dyDescent="0.3"/>
    <row r="1137" customFormat="1" ht="12" customHeight="1" x14ac:dyDescent="0.3"/>
    <row r="1138" customFormat="1" ht="12" customHeight="1" x14ac:dyDescent="0.3"/>
    <row r="1139" customFormat="1" ht="12" customHeight="1" x14ac:dyDescent="0.3"/>
    <row r="1140" customFormat="1" ht="12" customHeight="1" x14ac:dyDescent="0.3"/>
    <row r="1141" customFormat="1" ht="12" customHeight="1" x14ac:dyDescent="0.3"/>
    <row r="1142" customFormat="1" ht="12" customHeight="1" x14ac:dyDescent="0.3"/>
    <row r="1143" customFormat="1" ht="12" customHeight="1" x14ac:dyDescent="0.3"/>
    <row r="1144" customFormat="1" ht="12" customHeight="1" x14ac:dyDescent="0.3"/>
    <row r="1145" customFormat="1" ht="12" customHeight="1" x14ac:dyDescent="0.3"/>
    <row r="1146" customFormat="1" ht="12" customHeight="1" x14ac:dyDescent="0.3"/>
    <row r="1147" customFormat="1" ht="12" customHeight="1" x14ac:dyDescent="0.3"/>
    <row r="1148" customFormat="1" ht="12" customHeight="1" x14ac:dyDescent="0.3"/>
    <row r="1149" customFormat="1" ht="12" customHeight="1" x14ac:dyDescent="0.3"/>
    <row r="1150" customFormat="1" ht="12" customHeight="1" x14ac:dyDescent="0.3"/>
    <row r="1151" customFormat="1" ht="12" customHeight="1" x14ac:dyDescent="0.3"/>
    <row r="1152" customFormat="1" ht="12" customHeight="1" x14ac:dyDescent="0.3"/>
    <row r="1153" customFormat="1" ht="12" customHeight="1" x14ac:dyDescent="0.3"/>
    <row r="1154" customFormat="1" ht="12" customHeight="1" x14ac:dyDescent="0.3"/>
    <row r="1155" customFormat="1" ht="12" customHeight="1" x14ac:dyDescent="0.3"/>
    <row r="1156" customFormat="1" ht="12" customHeight="1" x14ac:dyDescent="0.3"/>
    <row r="1157" customFormat="1" ht="12" customHeight="1" x14ac:dyDescent="0.3"/>
    <row r="1158" customFormat="1" ht="12" customHeight="1" x14ac:dyDescent="0.3"/>
    <row r="1159" customFormat="1" ht="12" customHeight="1" x14ac:dyDescent="0.3"/>
    <row r="1160" customFormat="1" ht="12" customHeight="1" x14ac:dyDescent="0.3"/>
    <row r="1161" customFormat="1" ht="12" customHeight="1" x14ac:dyDescent="0.3"/>
    <row r="1162" customFormat="1" ht="12" customHeight="1" x14ac:dyDescent="0.3"/>
    <row r="1163" customFormat="1" ht="12" customHeight="1" x14ac:dyDescent="0.3"/>
    <row r="1164" customFormat="1" ht="12" customHeight="1" x14ac:dyDescent="0.3"/>
    <row r="1165" customFormat="1" ht="12" customHeight="1" x14ac:dyDescent="0.3"/>
    <row r="1166" customFormat="1" ht="12" customHeight="1" x14ac:dyDescent="0.3"/>
    <row r="1167" customFormat="1" ht="12" customHeight="1" x14ac:dyDescent="0.3"/>
    <row r="1168" customFormat="1" ht="12" customHeight="1" x14ac:dyDescent="0.3"/>
    <row r="1169" customFormat="1" ht="12" customHeight="1" x14ac:dyDescent="0.3"/>
    <row r="1170" customFormat="1" ht="12" customHeight="1" x14ac:dyDescent="0.3"/>
    <row r="1171" customFormat="1" ht="12" customHeight="1" x14ac:dyDescent="0.3"/>
    <row r="1172" customFormat="1" ht="12" customHeight="1" x14ac:dyDescent="0.3"/>
    <row r="1173" customFormat="1" ht="12" customHeight="1" x14ac:dyDescent="0.3"/>
    <row r="1174" customFormat="1" ht="12" customHeight="1" x14ac:dyDescent="0.3"/>
    <row r="1175" customFormat="1" ht="12" customHeight="1" x14ac:dyDescent="0.3"/>
    <row r="1176" customFormat="1" ht="12" customHeight="1" x14ac:dyDescent="0.3"/>
    <row r="1177" customFormat="1" ht="12" customHeight="1" x14ac:dyDescent="0.3"/>
    <row r="1178" customFormat="1" ht="12" customHeight="1" x14ac:dyDescent="0.3"/>
    <row r="1179" customFormat="1" ht="12" customHeight="1" x14ac:dyDescent="0.3"/>
    <row r="1180" customFormat="1" ht="12" customHeight="1" x14ac:dyDescent="0.3"/>
    <row r="1181" customFormat="1" ht="12" customHeight="1" x14ac:dyDescent="0.3"/>
    <row r="1182" customFormat="1" ht="12" customHeight="1" x14ac:dyDescent="0.3"/>
    <row r="1183" customFormat="1" ht="12" customHeight="1" x14ac:dyDescent="0.3"/>
    <row r="1184" customFormat="1" ht="12" customHeight="1" x14ac:dyDescent="0.3"/>
    <row r="1185" customFormat="1" ht="12" customHeight="1" x14ac:dyDescent="0.3"/>
    <row r="1186" customFormat="1" ht="12" customHeight="1" x14ac:dyDescent="0.3"/>
    <row r="1187" customFormat="1" ht="12" customHeight="1" x14ac:dyDescent="0.3"/>
    <row r="1188" customFormat="1" ht="12" customHeight="1" x14ac:dyDescent="0.3"/>
    <row r="1189" customFormat="1" ht="12" customHeight="1" x14ac:dyDescent="0.3"/>
    <row r="1190" customFormat="1" ht="12" customHeight="1" x14ac:dyDescent="0.3"/>
    <row r="1191" customFormat="1" ht="12" customHeight="1" x14ac:dyDescent="0.3"/>
    <row r="1192" customFormat="1" ht="12" customHeight="1" x14ac:dyDescent="0.3"/>
    <row r="1193" customFormat="1" ht="12" customHeight="1" x14ac:dyDescent="0.3"/>
    <row r="1194" customFormat="1" ht="12" customHeight="1" x14ac:dyDescent="0.3"/>
    <row r="1195" customFormat="1" ht="12" customHeight="1" x14ac:dyDescent="0.3"/>
    <row r="1196" customFormat="1" ht="12" customHeight="1" x14ac:dyDescent="0.3"/>
    <row r="1197" customFormat="1" ht="12" customHeight="1" x14ac:dyDescent="0.3"/>
    <row r="1198" customFormat="1" ht="12" customHeight="1" x14ac:dyDescent="0.3"/>
    <row r="1199" customFormat="1" ht="12" customHeight="1" x14ac:dyDescent="0.3"/>
    <row r="1200" customFormat="1" ht="12" customHeight="1" x14ac:dyDescent="0.3"/>
    <row r="1201" customFormat="1" ht="12" customHeight="1" x14ac:dyDescent="0.3"/>
    <row r="1202" customFormat="1" ht="12" customHeight="1" x14ac:dyDescent="0.3"/>
    <row r="1203" customFormat="1" ht="12" customHeight="1" x14ac:dyDescent="0.3"/>
    <row r="1204" customFormat="1" ht="12" customHeight="1" x14ac:dyDescent="0.3"/>
    <row r="1205" customFormat="1" ht="12" customHeight="1" x14ac:dyDescent="0.3"/>
    <row r="1206" customFormat="1" ht="12" customHeight="1" x14ac:dyDescent="0.3"/>
    <row r="1207" customFormat="1" ht="12" customHeight="1" x14ac:dyDescent="0.3"/>
    <row r="1208" customFormat="1" ht="12" customHeight="1" x14ac:dyDescent="0.3"/>
    <row r="1209" customFormat="1" ht="12" customHeight="1" x14ac:dyDescent="0.3"/>
    <row r="1210" customFormat="1" ht="12" customHeight="1" x14ac:dyDescent="0.3"/>
    <row r="1211" customFormat="1" ht="12" customHeight="1" x14ac:dyDescent="0.3"/>
    <row r="1212" customFormat="1" ht="12" customHeight="1" x14ac:dyDescent="0.3"/>
    <row r="1213" customFormat="1" ht="12" customHeight="1" x14ac:dyDescent="0.3"/>
    <row r="1214" customFormat="1" ht="12" customHeight="1" x14ac:dyDescent="0.3"/>
    <row r="1215" customFormat="1" ht="12" customHeight="1" x14ac:dyDescent="0.3"/>
    <row r="1216" customFormat="1" ht="12" customHeight="1" x14ac:dyDescent="0.3"/>
    <row r="1217" customFormat="1" ht="12" customHeight="1" x14ac:dyDescent="0.3"/>
    <row r="1218" customFormat="1" ht="12" customHeight="1" x14ac:dyDescent="0.3"/>
    <row r="1219" customFormat="1" ht="12" customHeight="1" x14ac:dyDescent="0.3"/>
    <row r="1220" customFormat="1" ht="12" customHeight="1" x14ac:dyDescent="0.3"/>
    <row r="1221" customFormat="1" ht="12" customHeight="1" x14ac:dyDescent="0.3"/>
    <row r="1222" customFormat="1" ht="12" customHeight="1" x14ac:dyDescent="0.3"/>
    <row r="1223" customFormat="1" ht="12" customHeight="1" x14ac:dyDescent="0.3"/>
    <row r="1224" customFormat="1" ht="12" customHeight="1" x14ac:dyDescent="0.3"/>
    <row r="1225" customFormat="1" ht="12" customHeight="1" x14ac:dyDescent="0.3"/>
    <row r="1226" customFormat="1" ht="12" customHeight="1" x14ac:dyDescent="0.3"/>
    <row r="1227" customFormat="1" ht="12" customHeight="1" x14ac:dyDescent="0.3"/>
    <row r="1228" customFormat="1" ht="12" customHeight="1" x14ac:dyDescent="0.3"/>
    <row r="1229" customFormat="1" ht="12" customHeight="1" x14ac:dyDescent="0.3"/>
    <row r="1230" customFormat="1" ht="12" customHeight="1" x14ac:dyDescent="0.3"/>
    <row r="1231" customFormat="1" ht="12" customHeight="1" x14ac:dyDescent="0.3"/>
    <row r="1232" customFormat="1" ht="12" customHeight="1" x14ac:dyDescent="0.3"/>
    <row r="1233" customFormat="1" ht="12" customHeight="1" x14ac:dyDescent="0.3"/>
    <row r="1234" customFormat="1" ht="12" customHeight="1" x14ac:dyDescent="0.3"/>
    <row r="1235" customFormat="1" ht="12" customHeight="1" x14ac:dyDescent="0.3"/>
    <row r="1236" customFormat="1" ht="12" customHeight="1" x14ac:dyDescent="0.3"/>
    <row r="1237" customFormat="1" ht="12" customHeight="1" x14ac:dyDescent="0.3"/>
    <row r="1238" customFormat="1" ht="12" customHeight="1" x14ac:dyDescent="0.3"/>
    <row r="1239" customFormat="1" ht="12" customHeight="1" x14ac:dyDescent="0.3"/>
    <row r="1240" customFormat="1" ht="12" customHeight="1" x14ac:dyDescent="0.3"/>
    <row r="1241" customFormat="1" ht="12" customHeight="1" x14ac:dyDescent="0.3"/>
    <row r="1242" customFormat="1" ht="12" customHeight="1" x14ac:dyDescent="0.3"/>
    <row r="1243" customFormat="1" ht="12" customHeight="1" x14ac:dyDescent="0.3"/>
    <row r="1244" customFormat="1" ht="12" customHeight="1" x14ac:dyDescent="0.3"/>
    <row r="1245" customFormat="1" ht="12" customHeight="1" x14ac:dyDescent="0.3"/>
    <row r="1246" customFormat="1" ht="12" customHeight="1" x14ac:dyDescent="0.3"/>
    <row r="1247" customFormat="1" ht="12" customHeight="1" x14ac:dyDescent="0.3"/>
    <row r="1248" customFormat="1" ht="12" customHeight="1" x14ac:dyDescent="0.3"/>
    <row r="1249" customFormat="1" ht="12" customHeight="1" x14ac:dyDescent="0.3"/>
    <row r="1250" customFormat="1" ht="12" customHeight="1" x14ac:dyDescent="0.3"/>
    <row r="1251" customFormat="1" ht="12" customHeight="1" x14ac:dyDescent="0.3"/>
    <row r="1252" customFormat="1" ht="12" customHeight="1" x14ac:dyDescent="0.3"/>
    <row r="1253" customFormat="1" ht="12" customHeight="1" x14ac:dyDescent="0.3"/>
    <row r="1254" customFormat="1" ht="12" customHeight="1" x14ac:dyDescent="0.3"/>
    <row r="1255" customFormat="1" ht="12" customHeight="1" x14ac:dyDescent="0.3"/>
    <row r="1256" customFormat="1" ht="12" customHeight="1" x14ac:dyDescent="0.3"/>
    <row r="1257" customFormat="1" ht="12" customHeight="1" x14ac:dyDescent="0.3"/>
    <row r="1258" customFormat="1" ht="12" customHeight="1" x14ac:dyDescent="0.3"/>
    <row r="1259" customFormat="1" ht="12" customHeight="1" x14ac:dyDescent="0.3"/>
    <row r="1260" customFormat="1" ht="12" customHeight="1" x14ac:dyDescent="0.3"/>
    <row r="1261" customFormat="1" ht="12" customHeight="1" x14ac:dyDescent="0.3"/>
    <row r="1262" customFormat="1" ht="12" customHeight="1" x14ac:dyDescent="0.3"/>
    <row r="1263" customFormat="1" ht="12" customHeight="1" x14ac:dyDescent="0.3"/>
    <row r="1264" customFormat="1" ht="12" customHeight="1" x14ac:dyDescent="0.3"/>
    <row r="1265" customFormat="1" ht="12" customHeight="1" x14ac:dyDescent="0.3"/>
    <row r="1266" customFormat="1" ht="12" customHeight="1" x14ac:dyDescent="0.3"/>
    <row r="1267" customFormat="1" ht="12" customHeight="1" x14ac:dyDescent="0.3"/>
    <row r="1268" customFormat="1" ht="12" customHeight="1" x14ac:dyDescent="0.3"/>
    <row r="1269" customFormat="1" ht="12" customHeight="1" x14ac:dyDescent="0.3"/>
    <row r="1270" customFormat="1" ht="12" customHeight="1" x14ac:dyDescent="0.3"/>
    <row r="1271" customFormat="1" ht="12" customHeight="1" x14ac:dyDescent="0.3"/>
    <row r="1272" customFormat="1" ht="12" customHeight="1" x14ac:dyDescent="0.3"/>
    <row r="1273" customFormat="1" ht="12" customHeight="1" x14ac:dyDescent="0.3"/>
    <row r="1274" customFormat="1" ht="12" customHeight="1" x14ac:dyDescent="0.3"/>
    <row r="1275" customFormat="1" ht="12" customHeight="1" x14ac:dyDescent="0.3"/>
    <row r="1276" customFormat="1" ht="12" customHeight="1" x14ac:dyDescent="0.3"/>
    <row r="1277" customFormat="1" ht="12" customHeight="1" x14ac:dyDescent="0.3"/>
    <row r="1278" customFormat="1" ht="12" customHeight="1" x14ac:dyDescent="0.3"/>
    <row r="1279" customFormat="1" ht="12" customHeight="1" x14ac:dyDescent="0.3"/>
    <row r="1280" customFormat="1" ht="12" customHeight="1" x14ac:dyDescent="0.3"/>
    <row r="1281" customFormat="1" ht="12" customHeight="1" x14ac:dyDescent="0.3"/>
    <row r="1282" customFormat="1" ht="12" customHeight="1" x14ac:dyDescent="0.3"/>
    <row r="1283" customFormat="1" ht="12" customHeight="1" x14ac:dyDescent="0.3"/>
    <row r="1284" customFormat="1" ht="12" customHeight="1" x14ac:dyDescent="0.3"/>
    <row r="1285" customFormat="1" ht="12" customHeight="1" x14ac:dyDescent="0.3"/>
    <row r="1286" customFormat="1" ht="12" customHeight="1" x14ac:dyDescent="0.3"/>
    <row r="1287" customFormat="1" ht="12" customHeight="1" x14ac:dyDescent="0.3"/>
    <row r="1288" customFormat="1" ht="12" customHeight="1" x14ac:dyDescent="0.3"/>
    <row r="1289" customFormat="1" ht="12" customHeight="1" x14ac:dyDescent="0.3"/>
    <row r="1290" customFormat="1" ht="12" customHeight="1" x14ac:dyDescent="0.3"/>
    <row r="1291" customFormat="1" ht="12" customHeight="1" x14ac:dyDescent="0.3"/>
    <row r="1292" customFormat="1" ht="12" customHeight="1" x14ac:dyDescent="0.3"/>
    <row r="1293" customFormat="1" ht="12" customHeight="1" x14ac:dyDescent="0.3"/>
    <row r="1294" customFormat="1" ht="12" customHeight="1" x14ac:dyDescent="0.3"/>
    <row r="1295" customFormat="1" ht="12" customHeight="1" x14ac:dyDescent="0.3"/>
    <row r="1296" customFormat="1" ht="12" customHeight="1" x14ac:dyDescent="0.3"/>
    <row r="1297" customFormat="1" ht="12" customHeight="1" x14ac:dyDescent="0.3"/>
    <row r="1298" customFormat="1" ht="12" customHeight="1" x14ac:dyDescent="0.3"/>
    <row r="1299" customFormat="1" ht="12" customHeight="1" x14ac:dyDescent="0.3"/>
    <row r="1300" customFormat="1" ht="12" customHeight="1" x14ac:dyDescent="0.3"/>
    <row r="1301" customFormat="1" ht="12" customHeight="1" x14ac:dyDescent="0.3"/>
    <row r="1302" customFormat="1" ht="12" customHeight="1" x14ac:dyDescent="0.3"/>
    <row r="1303" customFormat="1" ht="12" customHeight="1" x14ac:dyDescent="0.3"/>
    <row r="1304" customFormat="1" ht="12" customHeight="1" x14ac:dyDescent="0.3"/>
    <row r="1305" customFormat="1" ht="12" customHeight="1" x14ac:dyDescent="0.3"/>
    <row r="1306" customFormat="1" ht="12" customHeight="1" x14ac:dyDescent="0.3"/>
    <row r="1307" customFormat="1" ht="12" customHeight="1" x14ac:dyDescent="0.3"/>
    <row r="1308" customFormat="1" ht="12" customHeight="1" x14ac:dyDescent="0.3"/>
    <row r="1309" customFormat="1" ht="12" customHeight="1" x14ac:dyDescent="0.3"/>
    <row r="1310" customFormat="1" ht="12" customHeight="1" x14ac:dyDescent="0.3"/>
    <row r="1311" customFormat="1" ht="12" customHeight="1" x14ac:dyDescent="0.3"/>
    <row r="1312" customFormat="1" ht="12" customHeight="1" x14ac:dyDescent="0.3"/>
    <row r="1313" customFormat="1" ht="12" customHeight="1" x14ac:dyDescent="0.3"/>
    <row r="1314" customFormat="1" ht="12" customHeight="1" x14ac:dyDescent="0.3"/>
    <row r="1315" customFormat="1" ht="12" customHeight="1" x14ac:dyDescent="0.3"/>
    <row r="1316" customFormat="1" ht="12" customHeight="1" x14ac:dyDescent="0.3"/>
    <row r="1317" customFormat="1" ht="12" customHeight="1" x14ac:dyDescent="0.3"/>
    <row r="1318" customFormat="1" ht="12" customHeight="1" x14ac:dyDescent="0.3"/>
    <row r="1319" customFormat="1" ht="12" customHeight="1" x14ac:dyDescent="0.3"/>
    <row r="1320" customFormat="1" ht="12" customHeight="1" x14ac:dyDescent="0.3"/>
    <row r="1321" customFormat="1" ht="12" customHeight="1" x14ac:dyDescent="0.3"/>
    <row r="1322" customFormat="1" ht="12" customHeight="1" x14ac:dyDescent="0.3"/>
    <row r="1323" customFormat="1" ht="12" customHeight="1" x14ac:dyDescent="0.3"/>
    <row r="1324" customFormat="1" ht="12" customHeight="1" x14ac:dyDescent="0.3"/>
    <row r="1325" customFormat="1" ht="12" customHeight="1" x14ac:dyDescent="0.3"/>
    <row r="1326" customFormat="1" ht="12" customHeight="1" x14ac:dyDescent="0.3"/>
    <row r="1327" customFormat="1" ht="12" customHeight="1" x14ac:dyDescent="0.3"/>
    <row r="1328" customFormat="1" ht="12" customHeight="1" x14ac:dyDescent="0.3"/>
    <row r="1329" customFormat="1" ht="12" customHeight="1" x14ac:dyDescent="0.3"/>
    <row r="1330" customFormat="1" ht="12" customHeight="1" x14ac:dyDescent="0.3"/>
    <row r="1331" customFormat="1" ht="12" customHeight="1" x14ac:dyDescent="0.3"/>
    <row r="1332" customFormat="1" ht="12" customHeight="1" x14ac:dyDescent="0.3"/>
    <row r="1333" customFormat="1" ht="12" customHeight="1" x14ac:dyDescent="0.3"/>
    <row r="1334" customFormat="1" ht="12" customHeight="1" x14ac:dyDescent="0.3"/>
    <row r="1335" customFormat="1" ht="12" customHeight="1" x14ac:dyDescent="0.3"/>
    <row r="1336" customFormat="1" ht="12" customHeight="1" x14ac:dyDescent="0.3"/>
    <row r="1337" customFormat="1" ht="12" customHeight="1" x14ac:dyDescent="0.3"/>
    <row r="1338" customFormat="1" ht="12" customHeight="1" x14ac:dyDescent="0.3"/>
    <row r="1339" customFormat="1" ht="12" customHeight="1" x14ac:dyDescent="0.3"/>
    <row r="1340" customFormat="1" ht="12" customHeight="1" x14ac:dyDescent="0.3"/>
    <row r="1341" customFormat="1" ht="12" customHeight="1" x14ac:dyDescent="0.3"/>
    <row r="1342" customFormat="1" ht="12" customHeight="1" x14ac:dyDescent="0.3"/>
    <row r="1343" customFormat="1" ht="12" customHeight="1" x14ac:dyDescent="0.3"/>
    <row r="1344" customFormat="1" ht="12" customHeight="1" x14ac:dyDescent="0.3"/>
    <row r="1345" customFormat="1" ht="12" customHeight="1" x14ac:dyDescent="0.3"/>
    <row r="1346" customFormat="1" ht="12" customHeight="1" x14ac:dyDescent="0.3"/>
    <row r="1347" customFormat="1" ht="12" customHeight="1" x14ac:dyDescent="0.3"/>
    <row r="1348" customFormat="1" ht="12" customHeight="1" x14ac:dyDescent="0.3"/>
    <row r="1349" customFormat="1" ht="12" customHeight="1" x14ac:dyDescent="0.3"/>
    <row r="1350" customFormat="1" ht="12" customHeight="1" x14ac:dyDescent="0.3"/>
    <row r="1351" customFormat="1" ht="12" customHeight="1" x14ac:dyDescent="0.3"/>
    <row r="1352" customFormat="1" ht="12" customHeight="1" x14ac:dyDescent="0.3"/>
    <row r="1353" customFormat="1" ht="12" customHeight="1" x14ac:dyDescent="0.3"/>
    <row r="1354" customFormat="1" ht="12" customHeight="1" x14ac:dyDescent="0.3"/>
    <row r="1355" customFormat="1" ht="12" customHeight="1" x14ac:dyDescent="0.3"/>
    <row r="1356" customFormat="1" ht="12" customHeight="1" x14ac:dyDescent="0.3"/>
    <row r="1357" customFormat="1" ht="12" customHeight="1" x14ac:dyDescent="0.3"/>
    <row r="1358" customFormat="1" ht="12" customHeight="1" x14ac:dyDescent="0.3"/>
    <row r="1359" customFormat="1" ht="12" customHeight="1" x14ac:dyDescent="0.3"/>
    <row r="1360" customFormat="1" ht="12" customHeight="1" x14ac:dyDescent="0.3"/>
    <row r="1361" customFormat="1" ht="12" customHeight="1" x14ac:dyDescent="0.3"/>
    <row r="1362" customFormat="1" ht="12" customHeight="1" x14ac:dyDescent="0.3"/>
    <row r="1363" customFormat="1" ht="12" customHeight="1" x14ac:dyDescent="0.3"/>
    <row r="1364" customFormat="1" ht="12" customHeight="1" x14ac:dyDescent="0.3"/>
    <row r="1365" customFormat="1" ht="12" customHeight="1" x14ac:dyDescent="0.3"/>
    <row r="1366" customFormat="1" ht="12" customHeight="1" x14ac:dyDescent="0.3"/>
    <row r="1367" customFormat="1" ht="12" customHeight="1" x14ac:dyDescent="0.3"/>
    <row r="1368" customFormat="1" ht="12" customHeight="1" x14ac:dyDescent="0.3"/>
    <row r="1369" customFormat="1" ht="12" customHeight="1" x14ac:dyDescent="0.3"/>
    <row r="1370" customFormat="1" ht="12" customHeight="1" x14ac:dyDescent="0.3"/>
    <row r="1371" customFormat="1" ht="12" customHeight="1" x14ac:dyDescent="0.3"/>
    <row r="1372" customFormat="1" ht="12" customHeight="1" x14ac:dyDescent="0.3"/>
    <row r="1373" customFormat="1" ht="12" customHeight="1" x14ac:dyDescent="0.3"/>
    <row r="1374" customFormat="1" ht="12" customHeight="1" x14ac:dyDescent="0.3"/>
    <row r="1375" customFormat="1" ht="12" customHeight="1" x14ac:dyDescent="0.3"/>
    <row r="1376" customFormat="1" ht="12" customHeight="1" x14ac:dyDescent="0.3"/>
    <row r="1377" customFormat="1" ht="12" customHeight="1" x14ac:dyDescent="0.3"/>
    <row r="1378" customFormat="1" ht="12" customHeight="1" x14ac:dyDescent="0.3"/>
    <row r="1379" customFormat="1" ht="12" customHeight="1" x14ac:dyDescent="0.3"/>
    <row r="1380" customFormat="1" ht="12" customHeight="1" x14ac:dyDescent="0.3"/>
    <row r="1381" customFormat="1" ht="12" customHeight="1" x14ac:dyDescent="0.3"/>
    <row r="1382" customFormat="1" ht="12" customHeight="1" x14ac:dyDescent="0.3"/>
    <row r="1383" customFormat="1" ht="12" customHeight="1" x14ac:dyDescent="0.3"/>
    <row r="1384" customFormat="1" ht="12" customHeight="1" x14ac:dyDescent="0.3"/>
    <row r="1385" customFormat="1" ht="12" customHeight="1" x14ac:dyDescent="0.3"/>
    <row r="1386" customFormat="1" ht="12" customHeight="1" x14ac:dyDescent="0.3"/>
    <row r="1387" customFormat="1" ht="12" customHeight="1" x14ac:dyDescent="0.3"/>
    <row r="1388" customFormat="1" ht="12" customHeight="1" x14ac:dyDescent="0.3"/>
    <row r="1389" customFormat="1" ht="12" customHeight="1" x14ac:dyDescent="0.3"/>
    <row r="1390" customFormat="1" ht="12" customHeight="1" x14ac:dyDescent="0.3"/>
    <row r="1391" customFormat="1" ht="12" customHeight="1" x14ac:dyDescent="0.3"/>
    <row r="1392" customFormat="1" ht="12" customHeight="1" x14ac:dyDescent="0.3"/>
    <row r="1393" customFormat="1" ht="12" customHeight="1" x14ac:dyDescent="0.3"/>
    <row r="1394" customFormat="1" ht="12" customHeight="1" x14ac:dyDescent="0.3"/>
    <row r="1395" customFormat="1" ht="12" customHeight="1" x14ac:dyDescent="0.3"/>
    <row r="1396" customFormat="1" ht="12" customHeight="1" x14ac:dyDescent="0.3"/>
    <row r="1397" customFormat="1" ht="12" customHeight="1" x14ac:dyDescent="0.3"/>
    <row r="1398" customFormat="1" ht="12" customHeight="1" x14ac:dyDescent="0.3"/>
    <row r="1399" customFormat="1" ht="12" customHeight="1" x14ac:dyDescent="0.3"/>
    <row r="1400" customFormat="1" ht="12" customHeight="1" x14ac:dyDescent="0.3"/>
    <row r="1401" customFormat="1" ht="12" customHeight="1" x14ac:dyDescent="0.3"/>
    <row r="1402" customFormat="1" ht="12" customHeight="1" x14ac:dyDescent="0.3"/>
    <row r="1403" customFormat="1" ht="12" customHeight="1" x14ac:dyDescent="0.3"/>
    <row r="1404" customFormat="1" ht="12" customHeight="1" x14ac:dyDescent="0.3"/>
    <row r="1405" customFormat="1" ht="12" customHeight="1" x14ac:dyDescent="0.3"/>
    <row r="1406" customFormat="1" ht="12" customHeight="1" x14ac:dyDescent="0.3"/>
    <row r="1407" customFormat="1" ht="12" customHeight="1" x14ac:dyDescent="0.3"/>
    <row r="1408" customFormat="1" ht="12" customHeight="1" x14ac:dyDescent="0.3"/>
    <row r="1409" customFormat="1" ht="12" customHeight="1" x14ac:dyDescent="0.3"/>
    <row r="1410" customFormat="1" ht="12" customHeight="1" x14ac:dyDescent="0.3"/>
    <row r="1411" customFormat="1" ht="12" customHeight="1" x14ac:dyDescent="0.3"/>
    <row r="1412" customFormat="1" ht="12" customHeight="1" x14ac:dyDescent="0.3"/>
    <row r="1413" customFormat="1" ht="12" customHeight="1" x14ac:dyDescent="0.3"/>
    <row r="1414" customFormat="1" ht="12" customHeight="1" x14ac:dyDescent="0.3"/>
    <row r="1415" customFormat="1" ht="12" customHeight="1" x14ac:dyDescent="0.3"/>
    <row r="1416" customFormat="1" ht="12" customHeight="1" x14ac:dyDescent="0.3"/>
    <row r="1417" customFormat="1" ht="12" customHeight="1" x14ac:dyDescent="0.3"/>
    <row r="1418" customFormat="1" ht="12" customHeight="1" x14ac:dyDescent="0.3"/>
    <row r="1419" customFormat="1" ht="12" customHeight="1" x14ac:dyDescent="0.3"/>
    <row r="1420" customFormat="1" ht="12" customHeight="1" x14ac:dyDescent="0.3"/>
    <row r="1421" customFormat="1" ht="12" customHeight="1" x14ac:dyDescent="0.3"/>
    <row r="1422" customFormat="1" ht="12" customHeight="1" x14ac:dyDescent="0.3"/>
    <row r="1423" customFormat="1" ht="12" customHeight="1" x14ac:dyDescent="0.3"/>
    <row r="1424" customFormat="1" ht="12" customHeight="1" x14ac:dyDescent="0.3"/>
    <row r="1425" customFormat="1" ht="12" customHeight="1" x14ac:dyDescent="0.3"/>
    <row r="1426" customFormat="1" ht="12" customHeight="1" x14ac:dyDescent="0.3"/>
    <row r="1427" customFormat="1" ht="12" customHeight="1" x14ac:dyDescent="0.3"/>
    <row r="1428" customFormat="1" ht="12" customHeight="1" x14ac:dyDescent="0.3"/>
    <row r="1429" customFormat="1" ht="12" customHeight="1" x14ac:dyDescent="0.3"/>
    <row r="1430" customFormat="1" ht="12" customHeight="1" x14ac:dyDescent="0.3"/>
    <row r="1431" customFormat="1" ht="12" customHeight="1" x14ac:dyDescent="0.3"/>
    <row r="1432" customFormat="1" ht="12" customHeight="1" x14ac:dyDescent="0.3"/>
    <row r="1433" customFormat="1" ht="12" customHeight="1" x14ac:dyDescent="0.3"/>
    <row r="1434" customFormat="1" ht="12" customHeight="1" x14ac:dyDescent="0.3"/>
    <row r="1435" customFormat="1" ht="12" customHeight="1" x14ac:dyDescent="0.3"/>
    <row r="1436" customFormat="1" ht="12" customHeight="1" x14ac:dyDescent="0.3"/>
    <row r="1437" customFormat="1" ht="12" customHeight="1" x14ac:dyDescent="0.3"/>
    <row r="1438" customFormat="1" ht="12" customHeight="1" x14ac:dyDescent="0.3"/>
    <row r="1439" customFormat="1" ht="12" customHeight="1" x14ac:dyDescent="0.3"/>
    <row r="1440" customFormat="1" ht="12" customHeight="1" x14ac:dyDescent="0.3"/>
    <row r="1441" customFormat="1" ht="12" customHeight="1" x14ac:dyDescent="0.3"/>
    <row r="1442" customFormat="1" ht="12" customHeight="1" x14ac:dyDescent="0.3"/>
    <row r="1443" customFormat="1" ht="12" customHeight="1" x14ac:dyDescent="0.3"/>
    <row r="1444" customFormat="1" ht="12" customHeight="1" x14ac:dyDescent="0.3"/>
    <row r="1445" customFormat="1" ht="12" customHeight="1" x14ac:dyDescent="0.3"/>
    <row r="1446" customFormat="1" ht="12" customHeight="1" x14ac:dyDescent="0.3"/>
    <row r="1447" customFormat="1" ht="12" customHeight="1" x14ac:dyDescent="0.3"/>
    <row r="1448" customFormat="1" ht="12" customHeight="1" x14ac:dyDescent="0.3"/>
    <row r="1449" customFormat="1" ht="12" customHeight="1" x14ac:dyDescent="0.3"/>
    <row r="1450" customFormat="1" ht="12" customHeight="1" x14ac:dyDescent="0.3"/>
    <row r="1451" customFormat="1" ht="12" customHeight="1" x14ac:dyDescent="0.3"/>
    <row r="1452" customFormat="1" ht="12" customHeight="1" x14ac:dyDescent="0.3"/>
    <row r="1453" customFormat="1" ht="12" customHeight="1" x14ac:dyDescent="0.3"/>
    <row r="1454" customFormat="1" ht="12" customHeight="1" x14ac:dyDescent="0.3"/>
    <row r="1455" customFormat="1" ht="12" customHeight="1" x14ac:dyDescent="0.3"/>
    <row r="1456" customFormat="1" ht="12" customHeight="1" x14ac:dyDescent="0.3"/>
    <row r="1457" customFormat="1" ht="12" customHeight="1" x14ac:dyDescent="0.3"/>
    <row r="1458" customFormat="1" ht="12" customHeight="1" x14ac:dyDescent="0.3"/>
    <row r="1459" customFormat="1" ht="12" customHeight="1" x14ac:dyDescent="0.3"/>
    <row r="1460" customFormat="1" ht="12" customHeight="1" x14ac:dyDescent="0.3"/>
    <row r="1461" customFormat="1" ht="12" customHeight="1" x14ac:dyDescent="0.3"/>
    <row r="1462" customFormat="1" ht="12" customHeight="1" x14ac:dyDescent="0.3"/>
    <row r="1463" customFormat="1" ht="12" customHeight="1" x14ac:dyDescent="0.3"/>
    <row r="1464" customFormat="1" ht="12" customHeight="1" x14ac:dyDescent="0.3"/>
    <row r="1465" customFormat="1" ht="12" customHeight="1" x14ac:dyDescent="0.3"/>
    <row r="1466" customFormat="1" ht="12" customHeight="1" x14ac:dyDescent="0.3"/>
    <row r="1467" customFormat="1" ht="12" customHeight="1" x14ac:dyDescent="0.3"/>
    <row r="1468" customFormat="1" ht="12" customHeight="1" x14ac:dyDescent="0.3"/>
    <row r="1469" customFormat="1" ht="12" customHeight="1" x14ac:dyDescent="0.3"/>
    <row r="1470" customFormat="1" ht="12" customHeight="1" x14ac:dyDescent="0.3"/>
    <row r="1471" customFormat="1" ht="12" customHeight="1" x14ac:dyDescent="0.3"/>
    <row r="1472" customFormat="1" ht="12" customHeight="1" x14ac:dyDescent="0.3"/>
    <row r="1473" customFormat="1" ht="12" customHeight="1" x14ac:dyDescent="0.3"/>
    <row r="1474" customFormat="1" ht="12" customHeight="1" x14ac:dyDescent="0.3"/>
    <row r="1475" customFormat="1" ht="12" customHeight="1" x14ac:dyDescent="0.3"/>
    <row r="1476" customFormat="1" ht="12" customHeight="1" x14ac:dyDescent="0.3"/>
    <row r="1477" customFormat="1" ht="12" customHeight="1" x14ac:dyDescent="0.3"/>
    <row r="1478" customFormat="1" ht="12" customHeight="1" x14ac:dyDescent="0.3"/>
    <row r="1479" customFormat="1" ht="12" customHeight="1" x14ac:dyDescent="0.3"/>
    <row r="1480" customFormat="1" ht="12" customHeight="1" x14ac:dyDescent="0.3"/>
    <row r="1481" customFormat="1" ht="12" customHeight="1" x14ac:dyDescent="0.3"/>
    <row r="1482" customFormat="1" ht="12" customHeight="1" x14ac:dyDescent="0.3"/>
    <row r="1483" customFormat="1" ht="12" customHeight="1" x14ac:dyDescent="0.3"/>
    <row r="1484" customFormat="1" ht="12" customHeight="1" x14ac:dyDescent="0.3"/>
    <row r="1485" customFormat="1" ht="12" customHeight="1" x14ac:dyDescent="0.3"/>
    <row r="1486" customFormat="1" ht="12" customHeight="1" x14ac:dyDescent="0.3"/>
    <row r="1487" customFormat="1" ht="12" customHeight="1" x14ac:dyDescent="0.3"/>
    <row r="1488" customFormat="1" ht="12" customHeight="1" x14ac:dyDescent="0.3"/>
    <row r="1489" customFormat="1" ht="12" customHeight="1" x14ac:dyDescent="0.3"/>
    <row r="1490" customFormat="1" ht="12" customHeight="1" x14ac:dyDescent="0.3"/>
    <row r="1491" customFormat="1" ht="12" customHeight="1" x14ac:dyDescent="0.3"/>
    <row r="1492" customFormat="1" ht="12" customHeight="1" x14ac:dyDescent="0.3"/>
    <row r="1493" customFormat="1" ht="12" customHeight="1" x14ac:dyDescent="0.3"/>
    <row r="1494" customFormat="1" ht="12" customHeight="1" x14ac:dyDescent="0.3"/>
    <row r="1495" customFormat="1" ht="12" customHeight="1" x14ac:dyDescent="0.3"/>
    <row r="1496" customFormat="1" ht="12" customHeight="1" x14ac:dyDescent="0.3"/>
    <row r="1497" customFormat="1" ht="12" customHeight="1" x14ac:dyDescent="0.3"/>
    <row r="1498" customFormat="1" ht="12" customHeight="1" x14ac:dyDescent="0.3"/>
    <row r="1499" customFormat="1" ht="12" customHeight="1" x14ac:dyDescent="0.3"/>
    <row r="1500" customFormat="1" ht="12" customHeight="1" x14ac:dyDescent="0.3"/>
    <row r="1501" customFormat="1" ht="12" customHeight="1" x14ac:dyDescent="0.3"/>
    <row r="1502" customFormat="1" ht="12" customHeight="1" x14ac:dyDescent="0.3"/>
    <row r="1503" customFormat="1" ht="12" customHeight="1" x14ac:dyDescent="0.3"/>
    <row r="1504" customFormat="1" ht="12" customHeight="1" x14ac:dyDescent="0.3"/>
    <row r="1505" customFormat="1" ht="12" customHeight="1" x14ac:dyDescent="0.3"/>
    <row r="1506" customFormat="1" ht="12" customHeight="1" x14ac:dyDescent="0.3"/>
    <row r="1507" customFormat="1" ht="12" customHeight="1" x14ac:dyDescent="0.3"/>
    <row r="1508" customFormat="1" ht="12" customHeight="1" x14ac:dyDescent="0.3"/>
    <row r="1509" customFormat="1" ht="12" customHeight="1" x14ac:dyDescent="0.3"/>
    <row r="1510" customFormat="1" ht="12" customHeight="1" x14ac:dyDescent="0.3"/>
    <row r="1511" customFormat="1" ht="12" customHeight="1" x14ac:dyDescent="0.3"/>
    <row r="1512" customFormat="1" ht="12" customHeight="1" x14ac:dyDescent="0.3"/>
    <row r="1513" customFormat="1" ht="12" customHeight="1" x14ac:dyDescent="0.3"/>
    <row r="1514" customFormat="1" ht="12" customHeight="1" x14ac:dyDescent="0.3"/>
    <row r="1515" customFormat="1" ht="12" customHeight="1" x14ac:dyDescent="0.3"/>
    <row r="1516" customFormat="1" ht="12" customHeight="1" x14ac:dyDescent="0.3"/>
    <row r="1517" customFormat="1" ht="12" customHeight="1" x14ac:dyDescent="0.3"/>
    <row r="1518" customFormat="1" ht="12" customHeight="1" x14ac:dyDescent="0.3"/>
    <row r="1519" customFormat="1" ht="12" customHeight="1" x14ac:dyDescent="0.3"/>
    <row r="1520" customFormat="1" ht="12" customHeight="1" x14ac:dyDescent="0.3"/>
    <row r="1521" customFormat="1" ht="12" customHeight="1" x14ac:dyDescent="0.3"/>
    <row r="1522" customFormat="1" ht="12" customHeight="1" x14ac:dyDescent="0.3"/>
    <row r="1523" customFormat="1" ht="12" customHeight="1" x14ac:dyDescent="0.3"/>
    <row r="1524" customFormat="1" ht="12" customHeight="1" x14ac:dyDescent="0.3"/>
    <row r="1525" customFormat="1" ht="12" customHeight="1" x14ac:dyDescent="0.3"/>
    <row r="1526" customFormat="1" ht="12" customHeight="1" x14ac:dyDescent="0.3"/>
    <row r="1527" customFormat="1" ht="12" customHeight="1" x14ac:dyDescent="0.3"/>
    <row r="1528" customFormat="1" ht="12" customHeight="1" x14ac:dyDescent="0.3"/>
    <row r="1529" customFormat="1" ht="12" customHeight="1" x14ac:dyDescent="0.3"/>
    <row r="1530" customFormat="1" ht="12" customHeight="1" x14ac:dyDescent="0.3"/>
    <row r="1531" customFormat="1" ht="12" customHeight="1" x14ac:dyDescent="0.3"/>
    <row r="1532" customFormat="1" ht="12" customHeight="1" x14ac:dyDescent="0.3"/>
    <row r="1533" customFormat="1" ht="12" customHeight="1" x14ac:dyDescent="0.3"/>
    <row r="1534" customFormat="1" ht="12" customHeight="1" x14ac:dyDescent="0.3"/>
    <row r="1535" customFormat="1" ht="12" customHeight="1" x14ac:dyDescent="0.3"/>
    <row r="1536" customFormat="1" ht="12" customHeight="1" x14ac:dyDescent="0.3"/>
    <row r="1537" customFormat="1" ht="12" customHeight="1" x14ac:dyDescent="0.3"/>
    <row r="1538" customFormat="1" ht="12" customHeight="1" x14ac:dyDescent="0.3"/>
    <row r="1539" customFormat="1" ht="12" customHeight="1" x14ac:dyDescent="0.3"/>
    <row r="1540" customFormat="1" ht="12" customHeight="1" x14ac:dyDescent="0.3"/>
    <row r="1541" customFormat="1" ht="12" customHeight="1" x14ac:dyDescent="0.3"/>
    <row r="1542" customFormat="1" ht="12" customHeight="1" x14ac:dyDescent="0.3"/>
    <row r="1543" customFormat="1" ht="12" customHeight="1" x14ac:dyDescent="0.3"/>
    <row r="1544" customFormat="1" ht="12" customHeight="1" x14ac:dyDescent="0.3"/>
    <row r="1545" customFormat="1" ht="12" customHeight="1" x14ac:dyDescent="0.3"/>
    <row r="1546" customFormat="1" ht="12" customHeight="1" x14ac:dyDescent="0.3"/>
    <row r="1547" customFormat="1" ht="12" customHeight="1" x14ac:dyDescent="0.3"/>
    <row r="1548" customFormat="1" ht="12" customHeight="1" x14ac:dyDescent="0.3"/>
    <row r="1549" customFormat="1" ht="12" customHeight="1" x14ac:dyDescent="0.3"/>
    <row r="1550" customFormat="1" ht="12" customHeight="1" x14ac:dyDescent="0.3"/>
    <row r="1551" customFormat="1" ht="12" customHeight="1" x14ac:dyDescent="0.3"/>
    <row r="1552" customFormat="1" ht="12" customHeight="1" x14ac:dyDescent="0.3"/>
    <row r="1553" customFormat="1" ht="12" customHeight="1" x14ac:dyDescent="0.3"/>
    <row r="1554" customFormat="1" ht="12" customHeight="1" x14ac:dyDescent="0.3"/>
    <row r="1555" customFormat="1" ht="12" customHeight="1" x14ac:dyDescent="0.3"/>
    <row r="1556" customFormat="1" ht="12" customHeight="1" x14ac:dyDescent="0.3"/>
    <row r="1557" customFormat="1" ht="12" customHeight="1" x14ac:dyDescent="0.3"/>
    <row r="1558" customFormat="1" ht="12" customHeight="1" x14ac:dyDescent="0.3"/>
    <row r="1559" customFormat="1" ht="12" customHeight="1" x14ac:dyDescent="0.3"/>
    <row r="1560" customFormat="1" ht="12" customHeight="1" x14ac:dyDescent="0.3"/>
    <row r="1561" customFormat="1" ht="12" customHeight="1" x14ac:dyDescent="0.3"/>
    <row r="1562" customFormat="1" ht="12" customHeight="1" x14ac:dyDescent="0.3"/>
    <row r="1563" customFormat="1" ht="12" customHeight="1" x14ac:dyDescent="0.3"/>
    <row r="1564" customFormat="1" ht="12" customHeight="1" x14ac:dyDescent="0.3"/>
    <row r="1565" customFormat="1" ht="12" customHeight="1" x14ac:dyDescent="0.3"/>
    <row r="1566" customFormat="1" ht="12" customHeight="1" x14ac:dyDescent="0.3"/>
    <row r="1567" customFormat="1" ht="12" customHeight="1" x14ac:dyDescent="0.3"/>
    <row r="1568" customFormat="1" ht="12" customHeight="1" x14ac:dyDescent="0.3"/>
    <row r="1569" customFormat="1" ht="12" customHeight="1" x14ac:dyDescent="0.3"/>
    <row r="1570" customFormat="1" ht="12" customHeight="1" x14ac:dyDescent="0.3"/>
    <row r="1571" customFormat="1" ht="12" customHeight="1" x14ac:dyDescent="0.3"/>
    <row r="1572" customFormat="1" ht="12" customHeight="1" x14ac:dyDescent="0.3"/>
    <row r="1573" customFormat="1" ht="12" customHeight="1" x14ac:dyDescent="0.3"/>
    <row r="1574" customFormat="1" ht="12" customHeight="1" x14ac:dyDescent="0.3"/>
    <row r="1575" customFormat="1" ht="12" customHeight="1" x14ac:dyDescent="0.3"/>
    <row r="1576" customFormat="1" ht="12" customHeight="1" x14ac:dyDescent="0.3"/>
    <row r="1577" customFormat="1" ht="12" customHeight="1" x14ac:dyDescent="0.3"/>
    <row r="1578" customFormat="1" ht="12" customHeight="1" x14ac:dyDescent="0.3"/>
    <row r="1579" customFormat="1" ht="12" customHeight="1" x14ac:dyDescent="0.3"/>
    <row r="1580" customFormat="1" ht="12" customHeight="1" x14ac:dyDescent="0.3"/>
    <row r="1581" customFormat="1" ht="12" customHeight="1" x14ac:dyDescent="0.3"/>
    <row r="1582" customFormat="1" ht="12" customHeight="1" x14ac:dyDescent="0.3"/>
    <row r="1583" customFormat="1" ht="12" customHeight="1" x14ac:dyDescent="0.3"/>
    <row r="1584" customFormat="1" ht="12" customHeight="1" x14ac:dyDescent="0.3"/>
    <row r="1585" customFormat="1" ht="12" customHeight="1" x14ac:dyDescent="0.3"/>
    <row r="1586" customFormat="1" ht="12" customHeight="1" x14ac:dyDescent="0.3"/>
    <row r="1587" customFormat="1" ht="12" customHeight="1" x14ac:dyDescent="0.3"/>
    <row r="1588" customFormat="1" ht="12" customHeight="1" x14ac:dyDescent="0.3"/>
    <row r="1589" customFormat="1" ht="12" customHeight="1" x14ac:dyDescent="0.3"/>
    <row r="1590" customFormat="1" ht="12" customHeight="1" x14ac:dyDescent="0.3"/>
    <row r="1591" customFormat="1" ht="12" customHeight="1" x14ac:dyDescent="0.3"/>
    <row r="1592" customFormat="1" ht="12" customHeight="1" x14ac:dyDescent="0.3"/>
    <row r="1593" customFormat="1" ht="12" customHeight="1" x14ac:dyDescent="0.3"/>
    <row r="1594" customFormat="1" ht="12" customHeight="1" x14ac:dyDescent="0.3"/>
    <row r="1595" customFormat="1" ht="12" customHeight="1" x14ac:dyDescent="0.3"/>
    <row r="1596" customFormat="1" ht="12" customHeight="1" x14ac:dyDescent="0.3"/>
    <row r="1597" customFormat="1" ht="12" customHeight="1" x14ac:dyDescent="0.3"/>
    <row r="1598" customFormat="1" ht="12" customHeight="1" x14ac:dyDescent="0.3"/>
    <row r="1599" customFormat="1" ht="12" customHeight="1" x14ac:dyDescent="0.3"/>
    <row r="1600" customFormat="1" ht="12" customHeight="1" x14ac:dyDescent="0.3"/>
    <row r="1601" customFormat="1" ht="12" customHeight="1" x14ac:dyDescent="0.3"/>
    <row r="1602" customFormat="1" ht="12" customHeight="1" x14ac:dyDescent="0.3"/>
    <row r="1603" customFormat="1" ht="12" customHeight="1" x14ac:dyDescent="0.3"/>
    <row r="1604" customFormat="1" ht="12" customHeight="1" x14ac:dyDescent="0.3"/>
    <row r="1605" customFormat="1" ht="12" customHeight="1" x14ac:dyDescent="0.3"/>
    <row r="1606" customFormat="1" ht="12" customHeight="1" x14ac:dyDescent="0.3"/>
    <row r="1607" customFormat="1" ht="12" customHeight="1" x14ac:dyDescent="0.3"/>
    <row r="1608" customFormat="1" ht="12" customHeight="1" x14ac:dyDescent="0.3"/>
    <row r="1609" customFormat="1" ht="12" customHeight="1" x14ac:dyDescent="0.3"/>
    <row r="1610" customFormat="1" ht="12" customHeight="1" x14ac:dyDescent="0.3"/>
    <row r="1611" customFormat="1" ht="12" customHeight="1" x14ac:dyDescent="0.3"/>
    <row r="1612" customFormat="1" ht="12" customHeight="1" x14ac:dyDescent="0.3"/>
    <row r="1613" customFormat="1" ht="12" customHeight="1" x14ac:dyDescent="0.3"/>
    <row r="1614" customFormat="1" ht="12" customHeight="1" x14ac:dyDescent="0.3"/>
    <row r="1615" customFormat="1" ht="12" customHeight="1" x14ac:dyDescent="0.3"/>
    <row r="1616" customFormat="1" ht="12" customHeight="1" x14ac:dyDescent="0.3"/>
    <row r="1617" customFormat="1" ht="12" customHeight="1" x14ac:dyDescent="0.3"/>
    <row r="1618" customFormat="1" ht="12" customHeight="1" x14ac:dyDescent="0.3"/>
    <row r="1619" customFormat="1" ht="12" customHeight="1" x14ac:dyDescent="0.3"/>
    <row r="1620" customFormat="1" ht="12" customHeight="1" x14ac:dyDescent="0.3"/>
    <row r="1621" customFormat="1" ht="12" customHeight="1" x14ac:dyDescent="0.3"/>
    <row r="1622" customFormat="1" ht="12" customHeight="1" x14ac:dyDescent="0.3"/>
    <row r="1623" customFormat="1" ht="12" customHeight="1" x14ac:dyDescent="0.3"/>
    <row r="1624" customFormat="1" ht="12" customHeight="1" x14ac:dyDescent="0.3"/>
    <row r="1625" customFormat="1" ht="12" customHeight="1" x14ac:dyDescent="0.3"/>
    <row r="1626" customFormat="1" ht="12" customHeight="1" x14ac:dyDescent="0.3"/>
    <row r="1627" customFormat="1" ht="12" customHeight="1" x14ac:dyDescent="0.3"/>
    <row r="1628" customFormat="1" ht="12" customHeight="1" x14ac:dyDescent="0.3"/>
    <row r="1629" customFormat="1" ht="12" customHeight="1" x14ac:dyDescent="0.3"/>
    <row r="1630" customFormat="1" ht="12" customHeight="1" x14ac:dyDescent="0.3"/>
    <row r="1631" customFormat="1" ht="12" customHeight="1" x14ac:dyDescent="0.3"/>
    <row r="1632" customFormat="1" ht="12" customHeight="1" x14ac:dyDescent="0.3"/>
    <row r="1633" customFormat="1" ht="12" customHeight="1" x14ac:dyDescent="0.3"/>
    <row r="1634" customFormat="1" ht="12" customHeight="1" x14ac:dyDescent="0.3"/>
    <row r="1635" customFormat="1" ht="12" customHeight="1" x14ac:dyDescent="0.3"/>
    <row r="1636" customFormat="1" ht="12" customHeight="1" x14ac:dyDescent="0.3"/>
    <row r="1637" customFormat="1" ht="12" customHeight="1" x14ac:dyDescent="0.3"/>
    <row r="1638" customFormat="1" ht="12" customHeight="1" x14ac:dyDescent="0.3"/>
    <row r="1639" customFormat="1" ht="12" customHeight="1" x14ac:dyDescent="0.3"/>
    <row r="1640" customFormat="1" ht="12" customHeight="1" x14ac:dyDescent="0.3"/>
    <row r="1641" customFormat="1" ht="12" customHeight="1" x14ac:dyDescent="0.3"/>
    <row r="1642" customFormat="1" ht="12" customHeight="1" x14ac:dyDescent="0.3"/>
    <row r="1643" customFormat="1" ht="12" customHeight="1" x14ac:dyDescent="0.3"/>
    <row r="1644" customFormat="1" ht="12" customHeight="1" x14ac:dyDescent="0.3"/>
    <row r="1645" customFormat="1" ht="12" customHeight="1" x14ac:dyDescent="0.3"/>
    <row r="1646" customFormat="1" ht="12" customHeight="1" x14ac:dyDescent="0.3"/>
    <row r="1647" customFormat="1" ht="12" customHeight="1" x14ac:dyDescent="0.3"/>
    <row r="1648" customFormat="1" ht="12" customHeight="1" x14ac:dyDescent="0.3"/>
    <row r="1649" customFormat="1" ht="12" customHeight="1" x14ac:dyDescent="0.3"/>
    <row r="1650" customFormat="1" ht="12" customHeight="1" x14ac:dyDescent="0.3"/>
    <row r="1651" customFormat="1" ht="12" customHeight="1" x14ac:dyDescent="0.3"/>
    <row r="1652" customFormat="1" ht="12" customHeight="1" x14ac:dyDescent="0.3"/>
    <row r="1653" customFormat="1" ht="12" customHeight="1" x14ac:dyDescent="0.3"/>
    <row r="1654" customFormat="1" ht="12" customHeight="1" x14ac:dyDescent="0.3"/>
    <row r="1655" customFormat="1" ht="12" customHeight="1" x14ac:dyDescent="0.3"/>
    <row r="1656" customFormat="1" ht="12" customHeight="1" x14ac:dyDescent="0.3"/>
    <row r="1657" customFormat="1" ht="12" customHeight="1" x14ac:dyDescent="0.3"/>
    <row r="1658" customFormat="1" ht="12" customHeight="1" x14ac:dyDescent="0.3"/>
    <row r="1659" customFormat="1" ht="12" customHeight="1" x14ac:dyDescent="0.3"/>
    <row r="1660" customFormat="1" ht="12" customHeight="1" x14ac:dyDescent="0.3"/>
    <row r="1661" customFormat="1" ht="12" customHeight="1" x14ac:dyDescent="0.3"/>
    <row r="1662" customFormat="1" ht="12" customHeight="1" x14ac:dyDescent="0.3"/>
    <row r="1663" customFormat="1" ht="12" customHeight="1" x14ac:dyDescent="0.3"/>
    <row r="1664" customFormat="1" ht="12" customHeight="1" x14ac:dyDescent="0.3"/>
    <row r="1665" customFormat="1" ht="12" customHeight="1" x14ac:dyDescent="0.3"/>
    <row r="1666" customFormat="1" ht="12" customHeight="1" x14ac:dyDescent="0.3"/>
    <row r="1667" customFormat="1" ht="12" customHeight="1" x14ac:dyDescent="0.3"/>
    <row r="1668" customFormat="1" ht="12" customHeight="1" x14ac:dyDescent="0.3"/>
    <row r="1669" customFormat="1" ht="12" customHeight="1" x14ac:dyDescent="0.3"/>
    <row r="1670" customFormat="1" ht="12" customHeight="1" x14ac:dyDescent="0.3"/>
    <row r="1671" customFormat="1" ht="12" customHeight="1" x14ac:dyDescent="0.3"/>
    <row r="1672" customFormat="1" ht="12" customHeight="1" x14ac:dyDescent="0.3"/>
    <row r="1673" customFormat="1" ht="12" customHeight="1" x14ac:dyDescent="0.3"/>
    <row r="1674" customFormat="1" ht="12" customHeight="1" x14ac:dyDescent="0.3"/>
    <row r="1675" customFormat="1" ht="12" customHeight="1" x14ac:dyDescent="0.3"/>
    <row r="1676" customFormat="1" ht="12" customHeight="1" x14ac:dyDescent="0.3"/>
    <row r="1677" customFormat="1" ht="12" customHeight="1" x14ac:dyDescent="0.3"/>
    <row r="1678" customFormat="1" ht="12" customHeight="1" x14ac:dyDescent="0.3"/>
    <row r="1679" customFormat="1" ht="12" customHeight="1" x14ac:dyDescent="0.3"/>
    <row r="1680" customFormat="1" ht="12" customHeight="1" x14ac:dyDescent="0.3"/>
    <row r="1681" customFormat="1" ht="12" customHeight="1" x14ac:dyDescent="0.3"/>
    <row r="1682" customFormat="1" ht="12" customHeight="1" x14ac:dyDescent="0.3"/>
    <row r="1683" customFormat="1" ht="12" customHeight="1" x14ac:dyDescent="0.3"/>
    <row r="1684" customFormat="1" ht="12" customHeight="1" x14ac:dyDescent="0.3"/>
    <row r="1685" customFormat="1" ht="12" customHeight="1" x14ac:dyDescent="0.3"/>
    <row r="1686" customFormat="1" ht="12" customHeight="1" x14ac:dyDescent="0.3"/>
    <row r="1687" customFormat="1" ht="12" customHeight="1" x14ac:dyDescent="0.3"/>
    <row r="1688" customFormat="1" ht="12" customHeight="1" x14ac:dyDescent="0.3"/>
    <row r="1689" customFormat="1" ht="12" customHeight="1" x14ac:dyDescent="0.3"/>
    <row r="1690" customFormat="1" ht="12" customHeight="1" x14ac:dyDescent="0.3"/>
    <row r="1691" customFormat="1" ht="12" customHeight="1" x14ac:dyDescent="0.3"/>
    <row r="1692" customFormat="1" ht="12" customHeight="1" x14ac:dyDescent="0.3"/>
    <row r="1693" customFormat="1" ht="12" customHeight="1" x14ac:dyDescent="0.3"/>
    <row r="1694" customFormat="1" ht="12" customHeight="1" x14ac:dyDescent="0.3"/>
    <row r="1695" customFormat="1" ht="12" customHeight="1" x14ac:dyDescent="0.3"/>
    <row r="1696" customFormat="1" ht="12" customHeight="1" x14ac:dyDescent="0.3"/>
    <row r="1697" customFormat="1" ht="12" customHeight="1" x14ac:dyDescent="0.3"/>
    <row r="1698" customFormat="1" ht="12" customHeight="1" x14ac:dyDescent="0.3"/>
    <row r="1699" customFormat="1" ht="12" customHeight="1" x14ac:dyDescent="0.3"/>
    <row r="1700" customFormat="1" ht="12" customHeight="1" x14ac:dyDescent="0.3"/>
    <row r="1701" customFormat="1" ht="12" customHeight="1" x14ac:dyDescent="0.3"/>
    <row r="1702" customFormat="1" ht="12" customHeight="1" x14ac:dyDescent="0.3"/>
    <row r="1703" customFormat="1" ht="12" customHeight="1" x14ac:dyDescent="0.3"/>
    <row r="1704" customFormat="1" ht="12" customHeight="1" x14ac:dyDescent="0.3"/>
    <row r="1705" customFormat="1" ht="12" customHeight="1" x14ac:dyDescent="0.3"/>
    <row r="1706" customFormat="1" ht="12" customHeight="1" x14ac:dyDescent="0.3"/>
    <row r="1707" customFormat="1" ht="12" customHeight="1" x14ac:dyDescent="0.3"/>
    <row r="1708" customFormat="1" ht="12" customHeight="1" x14ac:dyDescent="0.3"/>
    <row r="1709" customFormat="1" ht="12" customHeight="1" x14ac:dyDescent="0.3"/>
    <row r="1710" customFormat="1" ht="12" customHeight="1" x14ac:dyDescent="0.3"/>
    <row r="1711" customFormat="1" ht="12" customHeight="1" x14ac:dyDescent="0.3"/>
    <row r="1712" customFormat="1" ht="12" customHeight="1" x14ac:dyDescent="0.3"/>
    <row r="1713" customFormat="1" ht="12" customHeight="1" x14ac:dyDescent="0.3"/>
    <row r="1714" customFormat="1" ht="12" customHeight="1" x14ac:dyDescent="0.3"/>
    <row r="1715" customFormat="1" ht="12" customHeight="1" x14ac:dyDescent="0.3"/>
    <row r="1716" customFormat="1" ht="12" customHeight="1" x14ac:dyDescent="0.3"/>
    <row r="1717" customFormat="1" ht="12" customHeight="1" x14ac:dyDescent="0.3"/>
    <row r="1718" customFormat="1" ht="12" customHeight="1" x14ac:dyDescent="0.3"/>
    <row r="1719" customFormat="1" ht="12" customHeight="1" x14ac:dyDescent="0.3"/>
    <row r="1720" customFormat="1" ht="12" customHeight="1" x14ac:dyDescent="0.3"/>
    <row r="1721" customFormat="1" ht="12" customHeight="1" x14ac:dyDescent="0.3"/>
    <row r="1722" customFormat="1" ht="12" customHeight="1" x14ac:dyDescent="0.3"/>
    <row r="1723" customFormat="1" ht="12" customHeight="1" x14ac:dyDescent="0.3"/>
    <row r="1724" customFormat="1" ht="12" customHeight="1" x14ac:dyDescent="0.3"/>
    <row r="1725" customFormat="1" ht="12" customHeight="1" x14ac:dyDescent="0.3"/>
    <row r="1726" customFormat="1" ht="12" customHeight="1" x14ac:dyDescent="0.3"/>
    <row r="1727" customFormat="1" ht="12" customHeight="1" x14ac:dyDescent="0.3"/>
    <row r="1728" customFormat="1" ht="12" customHeight="1" x14ac:dyDescent="0.3"/>
    <row r="1729" customFormat="1" ht="12" customHeight="1" x14ac:dyDescent="0.3"/>
    <row r="1730" customFormat="1" ht="12" customHeight="1" x14ac:dyDescent="0.3"/>
    <row r="1731" customFormat="1" ht="12" customHeight="1" x14ac:dyDescent="0.3"/>
    <row r="1732" customFormat="1" ht="12" customHeight="1" x14ac:dyDescent="0.3"/>
    <row r="1733" customFormat="1" ht="12" customHeight="1" x14ac:dyDescent="0.3"/>
    <row r="1734" customFormat="1" ht="12" customHeight="1" x14ac:dyDescent="0.3"/>
    <row r="1735" customFormat="1" ht="12" customHeight="1" x14ac:dyDescent="0.3"/>
    <row r="1736" customFormat="1" ht="12" customHeight="1" x14ac:dyDescent="0.3"/>
    <row r="1737" customFormat="1" ht="12" customHeight="1" x14ac:dyDescent="0.3"/>
    <row r="1738" customFormat="1" ht="12" customHeight="1" x14ac:dyDescent="0.3"/>
    <row r="1739" customFormat="1" ht="12" customHeight="1" x14ac:dyDescent="0.3"/>
    <row r="1740" customFormat="1" ht="12" customHeight="1" x14ac:dyDescent="0.3"/>
    <row r="1741" customFormat="1" ht="12" customHeight="1" x14ac:dyDescent="0.3"/>
    <row r="1742" customFormat="1" ht="12" customHeight="1" x14ac:dyDescent="0.3"/>
    <row r="1743" customFormat="1" ht="12" customHeight="1" x14ac:dyDescent="0.3"/>
    <row r="1744" customFormat="1" ht="12" customHeight="1" x14ac:dyDescent="0.3"/>
    <row r="1745" customFormat="1" ht="12" customHeight="1" x14ac:dyDescent="0.3"/>
    <row r="1746" customFormat="1" ht="12" customHeight="1" x14ac:dyDescent="0.3"/>
    <row r="1747" customFormat="1" ht="12" customHeight="1" x14ac:dyDescent="0.3"/>
    <row r="1748" customFormat="1" ht="12" customHeight="1" x14ac:dyDescent="0.3"/>
    <row r="1749" customFormat="1" ht="12" customHeight="1" x14ac:dyDescent="0.3"/>
    <row r="1750" customFormat="1" ht="12" customHeight="1" x14ac:dyDescent="0.3"/>
    <row r="1751" customFormat="1" ht="12" customHeight="1" x14ac:dyDescent="0.3"/>
    <row r="1752" customFormat="1" ht="12" customHeight="1" x14ac:dyDescent="0.3"/>
    <row r="1753" customFormat="1" ht="12" customHeight="1" x14ac:dyDescent="0.3"/>
    <row r="1754" customFormat="1" ht="12" customHeight="1" x14ac:dyDescent="0.3"/>
    <row r="1755" customFormat="1" ht="12" customHeight="1" x14ac:dyDescent="0.3"/>
    <row r="1756" customFormat="1" ht="12" customHeight="1" x14ac:dyDescent="0.3"/>
    <row r="1757" customFormat="1" ht="12" customHeight="1" x14ac:dyDescent="0.3"/>
    <row r="1758" customFormat="1" ht="12" customHeight="1" x14ac:dyDescent="0.3"/>
    <row r="1759" customFormat="1" ht="12" customHeight="1" x14ac:dyDescent="0.3"/>
    <row r="1760" customFormat="1" ht="12" customHeight="1" x14ac:dyDescent="0.3"/>
    <row r="1761" customFormat="1" ht="12" customHeight="1" x14ac:dyDescent="0.3"/>
    <row r="1762" customFormat="1" ht="12" customHeight="1" x14ac:dyDescent="0.3"/>
    <row r="1763" customFormat="1" ht="12" customHeight="1" x14ac:dyDescent="0.3"/>
    <row r="1764" customFormat="1" ht="12" customHeight="1" x14ac:dyDescent="0.3"/>
    <row r="1765" customFormat="1" ht="12" customHeight="1" x14ac:dyDescent="0.3"/>
    <row r="1766" customFormat="1" ht="12" customHeight="1" x14ac:dyDescent="0.3"/>
    <row r="1767" customFormat="1" ht="12" customHeight="1" x14ac:dyDescent="0.3"/>
    <row r="1768" customFormat="1" ht="12" customHeight="1" x14ac:dyDescent="0.3"/>
    <row r="1769" customFormat="1" ht="12" customHeight="1" x14ac:dyDescent="0.3"/>
    <row r="1770" customFormat="1" ht="12" customHeight="1" x14ac:dyDescent="0.3"/>
    <row r="1771" customFormat="1" ht="12" customHeight="1" x14ac:dyDescent="0.3"/>
    <row r="1772" customFormat="1" ht="12" customHeight="1" x14ac:dyDescent="0.3"/>
    <row r="1773" customFormat="1" ht="12" customHeight="1" x14ac:dyDescent="0.3"/>
    <row r="1774" customFormat="1" ht="12" customHeight="1" x14ac:dyDescent="0.3"/>
    <row r="1775" customFormat="1" ht="12" customHeight="1" x14ac:dyDescent="0.3"/>
    <row r="1776" customFormat="1" ht="12" customHeight="1" x14ac:dyDescent="0.3"/>
    <row r="1777" customFormat="1" ht="12" customHeight="1" x14ac:dyDescent="0.3"/>
    <row r="1778" customFormat="1" ht="12" customHeight="1" x14ac:dyDescent="0.3"/>
    <row r="1779" customFormat="1" ht="12" customHeight="1" x14ac:dyDescent="0.3"/>
    <row r="1780" customFormat="1" ht="12" customHeight="1" x14ac:dyDescent="0.3"/>
    <row r="1781" customFormat="1" ht="12" customHeight="1" x14ac:dyDescent="0.3"/>
    <row r="1782" customFormat="1" ht="12" customHeight="1" x14ac:dyDescent="0.3"/>
    <row r="1783" customFormat="1" ht="12" customHeight="1" x14ac:dyDescent="0.3"/>
    <row r="1784" customFormat="1" ht="12" customHeight="1" x14ac:dyDescent="0.3"/>
    <row r="1785" customFormat="1" ht="12" customHeight="1" x14ac:dyDescent="0.3"/>
    <row r="1786" customFormat="1" ht="12" customHeight="1" x14ac:dyDescent="0.3"/>
    <row r="1787" customFormat="1" ht="12" customHeight="1" x14ac:dyDescent="0.3"/>
    <row r="1788" customFormat="1" ht="12" customHeight="1" x14ac:dyDescent="0.3"/>
    <row r="1789" customFormat="1" ht="12" customHeight="1" x14ac:dyDescent="0.3"/>
    <row r="1790" customFormat="1" ht="12" customHeight="1" x14ac:dyDescent="0.3"/>
    <row r="1791" customFormat="1" ht="12" customHeight="1" x14ac:dyDescent="0.3"/>
    <row r="1792" customFormat="1" ht="12" customHeight="1" x14ac:dyDescent="0.3"/>
    <row r="1793" customFormat="1" ht="12" customHeight="1" x14ac:dyDescent="0.3"/>
    <row r="1794" customFormat="1" ht="12" customHeight="1" x14ac:dyDescent="0.3"/>
    <row r="1795" customFormat="1" ht="12" customHeight="1" x14ac:dyDescent="0.3"/>
    <row r="1796" customFormat="1" ht="12" customHeight="1" x14ac:dyDescent="0.3"/>
    <row r="1797" customFormat="1" ht="12" customHeight="1" x14ac:dyDescent="0.3"/>
    <row r="1798" customFormat="1" ht="12" customHeight="1" x14ac:dyDescent="0.3"/>
    <row r="1799" customFormat="1" ht="12" customHeight="1" x14ac:dyDescent="0.3"/>
    <row r="1800" customFormat="1" ht="12" customHeight="1" x14ac:dyDescent="0.3"/>
    <row r="1801" customFormat="1" ht="12" customHeight="1" x14ac:dyDescent="0.3"/>
    <row r="1802" customFormat="1" ht="12" customHeight="1" x14ac:dyDescent="0.3"/>
    <row r="1803" customFormat="1" ht="12" customHeight="1" x14ac:dyDescent="0.3"/>
    <row r="1804" customFormat="1" ht="12" customHeight="1" x14ac:dyDescent="0.3"/>
    <row r="1805" customFormat="1" ht="12" customHeight="1" x14ac:dyDescent="0.3"/>
    <row r="1806" customFormat="1" ht="12" customHeight="1" x14ac:dyDescent="0.3"/>
    <row r="1807" customFormat="1" ht="12" customHeight="1" x14ac:dyDescent="0.3"/>
    <row r="1808" customFormat="1" ht="12" customHeight="1" x14ac:dyDescent="0.3"/>
    <row r="1809" customFormat="1" ht="12" customHeight="1" x14ac:dyDescent="0.3"/>
    <row r="1810" customFormat="1" ht="12" customHeight="1" x14ac:dyDescent="0.3"/>
    <row r="1811" customFormat="1" ht="12" customHeight="1" x14ac:dyDescent="0.3"/>
    <row r="1812" customFormat="1" ht="12" customHeight="1" x14ac:dyDescent="0.3"/>
    <row r="1813" customFormat="1" ht="12" customHeight="1" x14ac:dyDescent="0.3"/>
    <row r="1814" customFormat="1" ht="12" customHeight="1" x14ac:dyDescent="0.3"/>
    <row r="1815" customFormat="1" ht="12" customHeight="1" x14ac:dyDescent="0.3"/>
    <row r="1816" customFormat="1" ht="12" customHeight="1" x14ac:dyDescent="0.3"/>
    <row r="1817" customFormat="1" ht="12" customHeight="1" x14ac:dyDescent="0.3"/>
    <row r="1818" customFormat="1" ht="12" customHeight="1" x14ac:dyDescent="0.3"/>
    <row r="1819" customFormat="1" ht="12" customHeight="1" x14ac:dyDescent="0.3"/>
    <row r="1820" customFormat="1" ht="12" customHeight="1" x14ac:dyDescent="0.3"/>
    <row r="1821" customFormat="1" ht="12" customHeight="1" x14ac:dyDescent="0.3"/>
    <row r="1822" customFormat="1" ht="12" customHeight="1" x14ac:dyDescent="0.3"/>
    <row r="1823" customFormat="1" ht="12" customHeight="1" x14ac:dyDescent="0.3"/>
    <row r="1824" customFormat="1" ht="12" customHeight="1" x14ac:dyDescent="0.3"/>
    <row r="1825" customFormat="1" ht="12" customHeight="1" x14ac:dyDescent="0.3"/>
    <row r="1826" customFormat="1" ht="12" customHeight="1" x14ac:dyDescent="0.3"/>
    <row r="1827" customFormat="1" ht="12" customHeight="1" x14ac:dyDescent="0.3"/>
    <row r="1828" customFormat="1" ht="12" customHeight="1" x14ac:dyDescent="0.3"/>
    <row r="1829" customFormat="1" ht="12" customHeight="1" x14ac:dyDescent="0.3"/>
    <row r="1830" customFormat="1" ht="12" customHeight="1" x14ac:dyDescent="0.3"/>
    <row r="1831" customFormat="1" ht="12" customHeight="1" x14ac:dyDescent="0.3"/>
    <row r="1832" customFormat="1" ht="12" customHeight="1" x14ac:dyDescent="0.3"/>
    <row r="1833" customFormat="1" ht="12" customHeight="1" x14ac:dyDescent="0.3"/>
    <row r="1834" customFormat="1" ht="12" customHeight="1" x14ac:dyDescent="0.3"/>
    <row r="1835" customFormat="1" ht="12" customHeight="1" x14ac:dyDescent="0.3"/>
    <row r="1836" customFormat="1" ht="12" customHeight="1" x14ac:dyDescent="0.3"/>
    <row r="1837" customFormat="1" ht="12" customHeight="1" x14ac:dyDescent="0.3"/>
    <row r="1838" customFormat="1" ht="12" customHeight="1" x14ac:dyDescent="0.3"/>
    <row r="1839" customFormat="1" ht="12" customHeight="1" x14ac:dyDescent="0.3"/>
    <row r="1840" customFormat="1" ht="12" customHeight="1" x14ac:dyDescent="0.3"/>
    <row r="1841" customFormat="1" ht="12" customHeight="1" x14ac:dyDescent="0.3"/>
    <row r="1842" customFormat="1" ht="12" customHeight="1" x14ac:dyDescent="0.3"/>
    <row r="1843" customFormat="1" ht="12" customHeight="1" x14ac:dyDescent="0.3"/>
    <row r="1844" customFormat="1" ht="12" customHeight="1" x14ac:dyDescent="0.3"/>
    <row r="1845" customFormat="1" ht="12" customHeight="1" x14ac:dyDescent="0.3"/>
    <row r="1846" customFormat="1" ht="12" customHeight="1" x14ac:dyDescent="0.3"/>
    <row r="1847" customFormat="1" ht="12" customHeight="1" x14ac:dyDescent="0.3"/>
    <row r="1848" customFormat="1" ht="12" customHeight="1" x14ac:dyDescent="0.3"/>
    <row r="1849" customFormat="1" ht="12" customHeight="1" x14ac:dyDescent="0.3"/>
    <row r="1850" customFormat="1" ht="12" customHeight="1" x14ac:dyDescent="0.3"/>
    <row r="1851" customFormat="1" ht="12" customHeight="1" x14ac:dyDescent="0.3"/>
    <row r="1852" customFormat="1" ht="12" customHeight="1" x14ac:dyDescent="0.3"/>
    <row r="1853" customFormat="1" ht="12" customHeight="1" x14ac:dyDescent="0.3"/>
    <row r="1854" customFormat="1" ht="12" customHeight="1" x14ac:dyDescent="0.3"/>
    <row r="1855" customFormat="1" ht="12" customHeight="1" x14ac:dyDescent="0.3"/>
    <row r="1856" customFormat="1" ht="12" customHeight="1" x14ac:dyDescent="0.3"/>
    <row r="1857" customFormat="1" ht="12" customHeight="1" x14ac:dyDescent="0.3"/>
    <row r="1858" customFormat="1" ht="12" customHeight="1" x14ac:dyDescent="0.3"/>
    <row r="1859" customFormat="1" ht="12" customHeight="1" x14ac:dyDescent="0.3"/>
    <row r="1860" customFormat="1" ht="12" customHeight="1" x14ac:dyDescent="0.3"/>
    <row r="1861" customFormat="1" ht="12" customHeight="1" x14ac:dyDescent="0.3"/>
    <row r="1862" customFormat="1" ht="12" customHeight="1" x14ac:dyDescent="0.3"/>
    <row r="1863" customFormat="1" ht="12" customHeight="1" x14ac:dyDescent="0.3"/>
    <row r="1864" customFormat="1" ht="12" customHeight="1" x14ac:dyDescent="0.3"/>
    <row r="1865" customFormat="1" ht="12" customHeight="1" x14ac:dyDescent="0.3"/>
    <row r="1866" customFormat="1" ht="12" customHeight="1" x14ac:dyDescent="0.3"/>
    <row r="1867" customFormat="1" ht="12" customHeight="1" x14ac:dyDescent="0.3"/>
    <row r="1868" customFormat="1" ht="12" customHeight="1" x14ac:dyDescent="0.3"/>
    <row r="1869" customFormat="1" ht="12" customHeight="1" x14ac:dyDescent="0.3"/>
    <row r="1870" customFormat="1" ht="12" customHeight="1" x14ac:dyDescent="0.3"/>
    <row r="1871" customFormat="1" ht="12" customHeight="1" x14ac:dyDescent="0.3"/>
    <row r="1872" customFormat="1" ht="12" customHeight="1" x14ac:dyDescent="0.3"/>
    <row r="1873" customFormat="1" ht="12" customHeight="1" x14ac:dyDescent="0.3"/>
    <row r="1874" customFormat="1" ht="12" customHeight="1" x14ac:dyDescent="0.3"/>
    <row r="1875" customFormat="1" ht="12" customHeight="1" x14ac:dyDescent="0.3"/>
    <row r="1876" customFormat="1" ht="12" customHeight="1" x14ac:dyDescent="0.3"/>
    <row r="1877" customFormat="1" ht="12" customHeight="1" x14ac:dyDescent="0.3"/>
    <row r="1878" customFormat="1" ht="12" customHeight="1" x14ac:dyDescent="0.3"/>
    <row r="1879" customFormat="1" ht="12" customHeight="1" x14ac:dyDescent="0.3"/>
    <row r="1880" customFormat="1" ht="12" customHeight="1" x14ac:dyDescent="0.3"/>
    <row r="1881" customFormat="1" ht="12" customHeight="1" x14ac:dyDescent="0.3"/>
    <row r="1882" customFormat="1" ht="12" customHeight="1" x14ac:dyDescent="0.3"/>
    <row r="1883" customFormat="1" ht="12" customHeight="1" x14ac:dyDescent="0.3"/>
    <row r="1884" customFormat="1" ht="12" customHeight="1" x14ac:dyDescent="0.3"/>
    <row r="1885" customFormat="1" ht="12" customHeight="1" x14ac:dyDescent="0.3"/>
    <row r="1886" customFormat="1" ht="12" customHeight="1" x14ac:dyDescent="0.3"/>
    <row r="1887" customFormat="1" ht="12" customHeight="1" x14ac:dyDescent="0.3"/>
    <row r="1888" customFormat="1" ht="12" customHeight="1" x14ac:dyDescent="0.3"/>
    <row r="1889" customFormat="1" ht="12" customHeight="1" x14ac:dyDescent="0.3"/>
    <row r="1890" customFormat="1" ht="12" customHeight="1" x14ac:dyDescent="0.3"/>
    <row r="1891" customFormat="1" ht="12" customHeight="1" x14ac:dyDescent="0.3"/>
    <row r="1892" customFormat="1" ht="12" customHeight="1" x14ac:dyDescent="0.3"/>
    <row r="1893" customFormat="1" ht="12" customHeight="1" x14ac:dyDescent="0.3"/>
    <row r="1894" customFormat="1" ht="12" customHeight="1" x14ac:dyDescent="0.3"/>
    <row r="1895" customFormat="1" ht="12" customHeight="1" x14ac:dyDescent="0.3"/>
    <row r="1896" customFormat="1" ht="12" customHeight="1" x14ac:dyDescent="0.3"/>
    <row r="1897" customFormat="1" ht="12" customHeight="1" x14ac:dyDescent="0.3"/>
    <row r="1898" customFormat="1" ht="12" customHeight="1" x14ac:dyDescent="0.3"/>
    <row r="1899" customFormat="1" ht="12" customHeight="1" x14ac:dyDescent="0.3"/>
    <row r="1900" customFormat="1" ht="12" customHeight="1" x14ac:dyDescent="0.3"/>
    <row r="1901" customFormat="1" ht="12" customHeight="1" x14ac:dyDescent="0.3"/>
    <row r="1902" customFormat="1" ht="12" customHeight="1" x14ac:dyDescent="0.3"/>
    <row r="1903" customFormat="1" ht="12" customHeight="1" x14ac:dyDescent="0.3"/>
    <row r="1904" customFormat="1" ht="12" customHeight="1" x14ac:dyDescent="0.3"/>
    <row r="1905" customFormat="1" ht="12" customHeight="1" x14ac:dyDescent="0.3"/>
    <row r="1906" customFormat="1" ht="12" customHeight="1" x14ac:dyDescent="0.3"/>
    <row r="1907" customFormat="1" ht="12" customHeight="1" x14ac:dyDescent="0.3"/>
    <row r="1908" customFormat="1" ht="12" customHeight="1" x14ac:dyDescent="0.3"/>
    <row r="1909" customFormat="1" ht="12" customHeight="1" x14ac:dyDescent="0.3"/>
    <row r="1910" customFormat="1" ht="12" customHeight="1" x14ac:dyDescent="0.3"/>
    <row r="1911" customFormat="1" ht="12" customHeight="1" x14ac:dyDescent="0.3"/>
    <row r="1912" customFormat="1" ht="12" customHeight="1" x14ac:dyDescent="0.3"/>
    <row r="1913" customFormat="1" ht="12" customHeight="1" x14ac:dyDescent="0.3"/>
    <row r="1914" customFormat="1" ht="12" customHeight="1" x14ac:dyDescent="0.3"/>
    <row r="1915" customFormat="1" ht="12" customHeight="1" x14ac:dyDescent="0.3"/>
    <row r="1916" customFormat="1" ht="12" customHeight="1" x14ac:dyDescent="0.3"/>
    <row r="1917" customFormat="1" ht="12" customHeight="1" x14ac:dyDescent="0.3"/>
    <row r="1918" customFormat="1" ht="12" customHeight="1" x14ac:dyDescent="0.3"/>
    <row r="1919" customFormat="1" ht="12" customHeight="1" x14ac:dyDescent="0.3"/>
    <row r="1920" customFormat="1" ht="12" customHeight="1" x14ac:dyDescent="0.3"/>
    <row r="1921" customFormat="1" ht="12" customHeight="1" x14ac:dyDescent="0.3"/>
    <row r="1922" customFormat="1" ht="12" customHeight="1" x14ac:dyDescent="0.3"/>
    <row r="1923" customFormat="1" ht="12" customHeight="1" x14ac:dyDescent="0.3"/>
    <row r="1924" customFormat="1" ht="12" customHeight="1" x14ac:dyDescent="0.3"/>
    <row r="1925" customFormat="1" ht="12" customHeight="1" x14ac:dyDescent="0.3"/>
    <row r="1926" customFormat="1" ht="12" customHeight="1" x14ac:dyDescent="0.3"/>
    <row r="1927" customFormat="1" ht="12" customHeight="1" x14ac:dyDescent="0.3"/>
    <row r="1928" customFormat="1" ht="12" customHeight="1" x14ac:dyDescent="0.3"/>
    <row r="1929" customFormat="1" ht="12" customHeight="1" x14ac:dyDescent="0.3"/>
    <row r="1930" customFormat="1" ht="12" customHeight="1" x14ac:dyDescent="0.3"/>
    <row r="1931" customFormat="1" ht="12" customHeight="1" x14ac:dyDescent="0.3"/>
    <row r="1932" customFormat="1" ht="12" customHeight="1" x14ac:dyDescent="0.3"/>
    <row r="1933" customFormat="1" ht="12" customHeight="1" x14ac:dyDescent="0.3"/>
    <row r="1934" customFormat="1" ht="12" customHeight="1" x14ac:dyDescent="0.3"/>
    <row r="1935" customFormat="1" ht="12" customHeight="1" x14ac:dyDescent="0.3"/>
    <row r="1936" customFormat="1" ht="12" customHeight="1" x14ac:dyDescent="0.3"/>
    <row r="1937" customFormat="1" ht="12" customHeight="1" x14ac:dyDescent="0.3"/>
    <row r="1938" customFormat="1" ht="12" customHeight="1" x14ac:dyDescent="0.3"/>
    <row r="1939" customFormat="1" ht="12" customHeight="1" x14ac:dyDescent="0.3"/>
    <row r="1940" customFormat="1" ht="12" customHeight="1" x14ac:dyDescent="0.3"/>
    <row r="1941" customFormat="1" ht="12" customHeight="1" x14ac:dyDescent="0.3"/>
    <row r="1942" customFormat="1" ht="12" customHeight="1" x14ac:dyDescent="0.3"/>
    <row r="1943" customFormat="1" ht="12" customHeight="1" x14ac:dyDescent="0.3"/>
    <row r="1944" customFormat="1" ht="12" customHeight="1" x14ac:dyDescent="0.3"/>
    <row r="1945" customFormat="1" ht="12" customHeight="1" x14ac:dyDescent="0.3"/>
    <row r="1946" customFormat="1" ht="12" customHeight="1" x14ac:dyDescent="0.3"/>
    <row r="1947" customFormat="1" ht="12" customHeight="1" x14ac:dyDescent="0.3"/>
    <row r="1948" customFormat="1" ht="12" customHeight="1" x14ac:dyDescent="0.3"/>
    <row r="1949" customFormat="1" ht="12" customHeight="1" x14ac:dyDescent="0.3"/>
    <row r="1950" customFormat="1" ht="12" customHeight="1" x14ac:dyDescent="0.3"/>
    <row r="1951" customFormat="1" ht="12" customHeight="1" x14ac:dyDescent="0.3"/>
    <row r="1952" customFormat="1" ht="12" customHeight="1" x14ac:dyDescent="0.3"/>
    <row r="1953" customFormat="1" ht="12" customHeight="1" x14ac:dyDescent="0.3"/>
    <row r="1954" customFormat="1" ht="12" customHeight="1" x14ac:dyDescent="0.3"/>
    <row r="1955" customFormat="1" ht="12" customHeight="1" x14ac:dyDescent="0.3"/>
    <row r="1956" customFormat="1" ht="12" customHeight="1" x14ac:dyDescent="0.3"/>
    <row r="1957" customFormat="1" ht="12" customHeight="1" x14ac:dyDescent="0.3"/>
    <row r="1958" customFormat="1" ht="12" customHeight="1" x14ac:dyDescent="0.3"/>
    <row r="1959" customFormat="1" ht="12" customHeight="1" x14ac:dyDescent="0.3"/>
    <row r="1960" customFormat="1" ht="12" customHeight="1" x14ac:dyDescent="0.3"/>
    <row r="1961" customFormat="1" ht="12" customHeight="1" x14ac:dyDescent="0.3"/>
    <row r="1962" customFormat="1" ht="12" customHeight="1" x14ac:dyDescent="0.3"/>
    <row r="1963" customFormat="1" ht="12" customHeight="1" x14ac:dyDescent="0.3"/>
    <row r="1964" customFormat="1" ht="12" customHeight="1" x14ac:dyDescent="0.3"/>
    <row r="1965" customFormat="1" ht="12" customHeight="1" x14ac:dyDescent="0.3"/>
    <row r="1966" customFormat="1" ht="12" customHeight="1" x14ac:dyDescent="0.3"/>
    <row r="1967" customFormat="1" ht="12" customHeight="1" x14ac:dyDescent="0.3"/>
    <row r="1968" customFormat="1" ht="12" customHeight="1" x14ac:dyDescent="0.3"/>
    <row r="1969" customFormat="1" ht="12" customHeight="1" x14ac:dyDescent="0.3"/>
    <row r="1970" customFormat="1" ht="12" customHeight="1" x14ac:dyDescent="0.3"/>
    <row r="1971" customFormat="1" ht="12" customHeight="1" x14ac:dyDescent="0.3"/>
    <row r="1972" customFormat="1" ht="12" customHeight="1" x14ac:dyDescent="0.3"/>
    <row r="1973" customFormat="1" ht="12" customHeight="1" x14ac:dyDescent="0.3"/>
    <row r="1974" customFormat="1" ht="12" customHeight="1" x14ac:dyDescent="0.3"/>
    <row r="1975" customFormat="1" ht="12" customHeight="1" x14ac:dyDescent="0.3"/>
    <row r="1976" customFormat="1" ht="12" customHeight="1" x14ac:dyDescent="0.3"/>
    <row r="1977" customFormat="1" ht="12" customHeight="1" x14ac:dyDescent="0.3"/>
    <row r="1978" customFormat="1" ht="12" customHeight="1" x14ac:dyDescent="0.3"/>
    <row r="1979" customFormat="1" ht="12" customHeight="1" x14ac:dyDescent="0.3"/>
    <row r="1980" customFormat="1" ht="12" customHeight="1" x14ac:dyDescent="0.3"/>
    <row r="1981" customFormat="1" ht="12" customHeight="1" x14ac:dyDescent="0.3"/>
    <row r="1982" customFormat="1" ht="12" customHeight="1" x14ac:dyDescent="0.3"/>
    <row r="1983" customFormat="1" ht="12" customHeight="1" x14ac:dyDescent="0.3"/>
    <row r="1984" customFormat="1" ht="12" customHeight="1" x14ac:dyDescent="0.3"/>
    <row r="1985" customFormat="1" ht="12" customHeight="1" x14ac:dyDescent="0.3"/>
    <row r="1986" customFormat="1" ht="12" customHeight="1" x14ac:dyDescent="0.3"/>
    <row r="1987" customFormat="1" ht="12" customHeight="1" x14ac:dyDescent="0.3"/>
    <row r="1988" customFormat="1" ht="12" customHeight="1" x14ac:dyDescent="0.3"/>
    <row r="1989" customFormat="1" ht="12" customHeight="1" x14ac:dyDescent="0.3"/>
    <row r="1990" customFormat="1" ht="12" customHeight="1" x14ac:dyDescent="0.3"/>
    <row r="1991" customFormat="1" ht="12" customHeight="1" x14ac:dyDescent="0.3"/>
    <row r="1992" customFormat="1" ht="12" customHeight="1" x14ac:dyDescent="0.3"/>
    <row r="1993" customFormat="1" ht="12" customHeight="1" x14ac:dyDescent="0.3"/>
    <row r="1994" customFormat="1" ht="12" customHeight="1" x14ac:dyDescent="0.3"/>
    <row r="1995" customFormat="1" ht="12" customHeight="1" x14ac:dyDescent="0.3"/>
    <row r="1996" customFormat="1" ht="12" customHeight="1" x14ac:dyDescent="0.3"/>
    <row r="1997" customFormat="1" ht="12" customHeight="1" x14ac:dyDescent="0.3"/>
    <row r="1998" customFormat="1" ht="12" customHeight="1" x14ac:dyDescent="0.3"/>
    <row r="1999" customFormat="1" ht="12" customHeight="1" x14ac:dyDescent="0.3"/>
    <row r="2000" customFormat="1" ht="12" customHeight="1" x14ac:dyDescent="0.3"/>
    <row r="2001" customFormat="1" ht="12" customHeight="1" x14ac:dyDescent="0.3"/>
    <row r="2002" customFormat="1" ht="12" customHeight="1" x14ac:dyDescent="0.3"/>
    <row r="2003" customFormat="1" ht="12" customHeight="1" x14ac:dyDescent="0.3"/>
    <row r="2004" customFormat="1" ht="12" customHeight="1" x14ac:dyDescent="0.3"/>
    <row r="2005" customFormat="1" ht="12" customHeight="1" x14ac:dyDescent="0.3"/>
    <row r="2006" customFormat="1" ht="12" customHeight="1" x14ac:dyDescent="0.3"/>
    <row r="2007" customFormat="1" ht="12" customHeight="1" x14ac:dyDescent="0.3"/>
    <row r="2008" customFormat="1" ht="12" customHeight="1" x14ac:dyDescent="0.3"/>
    <row r="2009" customFormat="1" ht="12" customHeight="1" x14ac:dyDescent="0.3"/>
    <row r="2010" customFormat="1" ht="12" customHeight="1" x14ac:dyDescent="0.3"/>
    <row r="2011" customFormat="1" ht="12" customHeight="1" x14ac:dyDescent="0.3"/>
    <row r="2012" customFormat="1" ht="12" customHeight="1" x14ac:dyDescent="0.3"/>
    <row r="2013" customFormat="1" ht="12" customHeight="1" x14ac:dyDescent="0.3"/>
    <row r="2014" customFormat="1" ht="12" customHeight="1" x14ac:dyDescent="0.3"/>
    <row r="2015" customFormat="1" ht="12" customHeight="1" x14ac:dyDescent="0.3"/>
    <row r="2016" customFormat="1" ht="12" customHeight="1" x14ac:dyDescent="0.3"/>
    <row r="2017" customFormat="1" ht="12" customHeight="1" x14ac:dyDescent="0.3"/>
    <row r="2018" customFormat="1" ht="12" customHeight="1" x14ac:dyDescent="0.3"/>
    <row r="2019" customFormat="1" ht="12" customHeight="1" x14ac:dyDescent="0.3"/>
    <row r="2020" customFormat="1" ht="12" customHeight="1" x14ac:dyDescent="0.3"/>
    <row r="2021" customFormat="1" ht="12" customHeight="1" x14ac:dyDescent="0.3"/>
    <row r="2022" customFormat="1" ht="12" customHeight="1" x14ac:dyDescent="0.3"/>
    <row r="2023" customFormat="1" ht="12" customHeight="1" x14ac:dyDescent="0.3"/>
    <row r="2024" customFormat="1" ht="12" customHeight="1" x14ac:dyDescent="0.3"/>
    <row r="2025" customFormat="1" ht="12" customHeight="1" x14ac:dyDescent="0.3"/>
    <row r="2026" customFormat="1" ht="12" customHeight="1" x14ac:dyDescent="0.3"/>
    <row r="2027" customFormat="1" ht="12" customHeight="1" x14ac:dyDescent="0.3"/>
    <row r="2028" customFormat="1" ht="12" customHeight="1" x14ac:dyDescent="0.3"/>
    <row r="2029" customFormat="1" ht="12" customHeight="1" x14ac:dyDescent="0.3"/>
    <row r="2030" customFormat="1" ht="12" customHeight="1" x14ac:dyDescent="0.3"/>
    <row r="2031" customFormat="1" ht="12" customHeight="1" x14ac:dyDescent="0.3"/>
    <row r="2032" customFormat="1" ht="12" customHeight="1" x14ac:dyDescent="0.3"/>
    <row r="2033" customFormat="1" ht="12" customHeight="1" x14ac:dyDescent="0.3"/>
    <row r="2034" customFormat="1" ht="12" customHeight="1" x14ac:dyDescent="0.3"/>
    <row r="2035" customFormat="1" ht="12" customHeight="1" x14ac:dyDescent="0.3"/>
    <row r="2036" customFormat="1" ht="12" customHeight="1" x14ac:dyDescent="0.3"/>
    <row r="2037" customFormat="1" ht="12" customHeight="1" x14ac:dyDescent="0.3"/>
    <row r="2038" customFormat="1" ht="12" customHeight="1" x14ac:dyDescent="0.3"/>
    <row r="2039" customFormat="1" ht="12" customHeight="1" x14ac:dyDescent="0.3"/>
    <row r="2040" customFormat="1" ht="12" customHeight="1" x14ac:dyDescent="0.3"/>
    <row r="2041" customFormat="1" ht="12" customHeight="1" x14ac:dyDescent="0.3"/>
    <row r="2042" customFormat="1" ht="12" customHeight="1" x14ac:dyDescent="0.3"/>
    <row r="2043" customFormat="1" ht="12" customHeight="1" x14ac:dyDescent="0.3"/>
    <row r="2044" customFormat="1" ht="12" customHeight="1" x14ac:dyDescent="0.3"/>
    <row r="2045" customFormat="1" ht="12" customHeight="1" x14ac:dyDescent="0.3"/>
    <row r="2046" customFormat="1" ht="12" customHeight="1" x14ac:dyDescent="0.3"/>
    <row r="2047" customFormat="1" ht="12" customHeight="1" x14ac:dyDescent="0.3"/>
    <row r="2048" customFormat="1" ht="12" customHeight="1" x14ac:dyDescent="0.3"/>
    <row r="2049" customFormat="1" ht="12" customHeight="1" x14ac:dyDescent="0.3"/>
    <row r="2050" customFormat="1" ht="12" customHeight="1" x14ac:dyDescent="0.3"/>
    <row r="2051" customFormat="1" ht="12" customHeight="1" x14ac:dyDescent="0.3"/>
    <row r="2052" customFormat="1" ht="12" customHeight="1" x14ac:dyDescent="0.3"/>
    <row r="2053" customFormat="1" ht="12" customHeight="1" x14ac:dyDescent="0.3"/>
    <row r="2054" customFormat="1" ht="12" customHeight="1" x14ac:dyDescent="0.3"/>
    <row r="2055" customFormat="1" ht="12" customHeight="1" x14ac:dyDescent="0.3"/>
    <row r="2056" customFormat="1" ht="12" customHeight="1" x14ac:dyDescent="0.3"/>
    <row r="2057" customFormat="1" ht="12" customHeight="1" x14ac:dyDescent="0.3"/>
    <row r="2058" customFormat="1" ht="12" customHeight="1" x14ac:dyDescent="0.3"/>
    <row r="2059" customFormat="1" ht="12" customHeight="1" x14ac:dyDescent="0.3"/>
    <row r="2060" customFormat="1" ht="12" customHeight="1" x14ac:dyDescent="0.3"/>
    <row r="2061" customFormat="1" ht="12" customHeight="1" x14ac:dyDescent="0.3"/>
    <row r="2062" customFormat="1" ht="12" customHeight="1" x14ac:dyDescent="0.3"/>
    <row r="2063" customFormat="1" ht="12" customHeight="1" x14ac:dyDescent="0.3"/>
    <row r="2064" customFormat="1" ht="12" customHeight="1" x14ac:dyDescent="0.3"/>
    <row r="2065" customFormat="1" ht="12" customHeight="1" x14ac:dyDescent="0.3"/>
    <row r="2066" customFormat="1" ht="12" customHeight="1" x14ac:dyDescent="0.3"/>
    <row r="2067" customFormat="1" ht="12" customHeight="1" x14ac:dyDescent="0.3"/>
    <row r="2068" customFormat="1" ht="12" customHeight="1" x14ac:dyDescent="0.3"/>
    <row r="2069" customFormat="1" ht="12" customHeight="1" x14ac:dyDescent="0.3"/>
    <row r="2070" customFormat="1" ht="12" customHeight="1" x14ac:dyDescent="0.3"/>
    <row r="2071" customFormat="1" ht="12" customHeight="1" x14ac:dyDescent="0.3"/>
    <row r="2072" customFormat="1" ht="12" customHeight="1" x14ac:dyDescent="0.3"/>
    <row r="2073" customFormat="1" ht="12" customHeight="1" x14ac:dyDescent="0.3"/>
    <row r="2074" customFormat="1" ht="12" customHeight="1" x14ac:dyDescent="0.3"/>
    <row r="2075" customFormat="1" ht="12" customHeight="1" x14ac:dyDescent="0.3"/>
    <row r="2076" customFormat="1" ht="12" customHeight="1" x14ac:dyDescent="0.3"/>
    <row r="2077" customFormat="1" ht="12" customHeight="1" x14ac:dyDescent="0.3"/>
    <row r="2078" customFormat="1" ht="12" customHeight="1" x14ac:dyDescent="0.3"/>
    <row r="2079" customFormat="1" ht="12" customHeight="1" x14ac:dyDescent="0.3"/>
    <row r="2080" customFormat="1" ht="12" customHeight="1" x14ac:dyDescent="0.3"/>
    <row r="2081" customFormat="1" ht="12" customHeight="1" x14ac:dyDescent="0.3"/>
    <row r="2082" customFormat="1" ht="12" customHeight="1" x14ac:dyDescent="0.3"/>
    <row r="2083" customFormat="1" ht="12" customHeight="1" x14ac:dyDescent="0.3"/>
    <row r="2084" customFormat="1" ht="12" customHeight="1" x14ac:dyDescent="0.3"/>
    <row r="2085" customFormat="1" ht="12" customHeight="1" x14ac:dyDescent="0.3"/>
    <row r="2086" customFormat="1" ht="12" customHeight="1" x14ac:dyDescent="0.3"/>
    <row r="2087" customFormat="1" ht="12" customHeight="1" x14ac:dyDescent="0.3"/>
    <row r="2088" customFormat="1" ht="12" customHeight="1" x14ac:dyDescent="0.3"/>
    <row r="2089" customFormat="1" ht="12" customHeight="1" x14ac:dyDescent="0.3"/>
    <row r="2090" customFormat="1" ht="12" customHeight="1" x14ac:dyDescent="0.3"/>
    <row r="2091" customFormat="1" ht="12" customHeight="1" x14ac:dyDescent="0.3"/>
    <row r="2092" customFormat="1" ht="12" customHeight="1" x14ac:dyDescent="0.3"/>
    <row r="2093" customFormat="1" ht="12" customHeight="1" x14ac:dyDescent="0.3"/>
    <row r="2094" customFormat="1" ht="12" customHeight="1" x14ac:dyDescent="0.3"/>
    <row r="2095" customFormat="1" ht="12" customHeight="1" x14ac:dyDescent="0.3"/>
    <row r="2096" customFormat="1" ht="12" customHeight="1" x14ac:dyDescent="0.3"/>
    <row r="2097" customFormat="1" ht="12" customHeight="1" x14ac:dyDescent="0.3"/>
    <row r="2098" customFormat="1" ht="12" customHeight="1" x14ac:dyDescent="0.3"/>
    <row r="2099" customFormat="1" ht="12" customHeight="1" x14ac:dyDescent="0.3"/>
    <row r="2100" customFormat="1" ht="12" customHeight="1" x14ac:dyDescent="0.3"/>
    <row r="2101" customFormat="1" ht="12" customHeight="1" x14ac:dyDescent="0.3"/>
    <row r="2102" customFormat="1" ht="12" customHeight="1" x14ac:dyDescent="0.3"/>
    <row r="2103" customFormat="1" ht="12" customHeight="1" x14ac:dyDescent="0.3"/>
    <row r="2104" customFormat="1" ht="12" customHeight="1" x14ac:dyDescent="0.3"/>
    <row r="2105" customFormat="1" ht="12" customHeight="1" x14ac:dyDescent="0.3"/>
    <row r="2106" customFormat="1" ht="12" customHeight="1" x14ac:dyDescent="0.3"/>
    <row r="2107" customFormat="1" ht="12" customHeight="1" x14ac:dyDescent="0.3"/>
    <row r="2108" customFormat="1" ht="12" customHeight="1" x14ac:dyDescent="0.3"/>
    <row r="2109" customFormat="1" ht="12" customHeight="1" x14ac:dyDescent="0.3"/>
    <row r="2110" customFormat="1" ht="12" customHeight="1" x14ac:dyDescent="0.3"/>
    <row r="2111" customFormat="1" ht="12" customHeight="1" x14ac:dyDescent="0.3"/>
    <row r="2112" customFormat="1" ht="12" customHeight="1" x14ac:dyDescent="0.3"/>
    <row r="2113" customFormat="1" ht="12" customHeight="1" x14ac:dyDescent="0.3"/>
    <row r="2114" customFormat="1" ht="12" customHeight="1" x14ac:dyDescent="0.3"/>
    <row r="2115" customFormat="1" ht="12" customHeight="1" x14ac:dyDescent="0.3"/>
    <row r="2116" customFormat="1" ht="12" customHeight="1" x14ac:dyDescent="0.3"/>
    <row r="2117" customFormat="1" ht="12" customHeight="1" x14ac:dyDescent="0.3"/>
    <row r="2118" customFormat="1" ht="12" customHeight="1" x14ac:dyDescent="0.3"/>
    <row r="2119" customFormat="1" ht="12" customHeight="1" x14ac:dyDescent="0.3"/>
    <row r="2120" customFormat="1" ht="12" customHeight="1" x14ac:dyDescent="0.3"/>
    <row r="2121" customFormat="1" ht="12" customHeight="1" x14ac:dyDescent="0.3"/>
    <row r="2122" customFormat="1" ht="12" customHeight="1" x14ac:dyDescent="0.3"/>
    <row r="2123" customFormat="1" ht="12" customHeight="1" x14ac:dyDescent="0.3"/>
    <row r="2124" customFormat="1" ht="12" customHeight="1" x14ac:dyDescent="0.3"/>
    <row r="2125" customFormat="1" ht="12" customHeight="1" x14ac:dyDescent="0.3"/>
    <row r="2126" customFormat="1" ht="12" customHeight="1" x14ac:dyDescent="0.3"/>
    <row r="2127" customFormat="1" ht="12" customHeight="1" x14ac:dyDescent="0.3"/>
    <row r="2128" customFormat="1" ht="12" customHeight="1" x14ac:dyDescent="0.3"/>
    <row r="2129" customFormat="1" ht="12" customHeight="1" x14ac:dyDescent="0.3"/>
    <row r="2130" customFormat="1" ht="12" customHeight="1" x14ac:dyDescent="0.3"/>
    <row r="2131" customFormat="1" ht="12" customHeight="1" x14ac:dyDescent="0.3"/>
    <row r="2132" customFormat="1" ht="12" customHeight="1" x14ac:dyDescent="0.3"/>
    <row r="2133" customFormat="1" ht="12" customHeight="1" x14ac:dyDescent="0.3"/>
    <row r="2134" customFormat="1" ht="12" customHeight="1" x14ac:dyDescent="0.3"/>
    <row r="2135" customFormat="1" ht="12" customHeight="1" x14ac:dyDescent="0.3"/>
    <row r="2136" customFormat="1" ht="12" customHeight="1" x14ac:dyDescent="0.3"/>
    <row r="2137" customFormat="1" ht="12" customHeight="1" x14ac:dyDescent="0.3"/>
    <row r="2138" customFormat="1" ht="12" customHeight="1" x14ac:dyDescent="0.3"/>
    <row r="2139" customFormat="1" ht="12" customHeight="1" x14ac:dyDescent="0.3"/>
    <row r="2140" customFormat="1" ht="12" customHeight="1" x14ac:dyDescent="0.3"/>
    <row r="2141" customFormat="1" ht="12" customHeight="1" x14ac:dyDescent="0.3"/>
    <row r="2142" customFormat="1" ht="12" customHeight="1" x14ac:dyDescent="0.3"/>
    <row r="2143" customFormat="1" ht="12" customHeight="1" x14ac:dyDescent="0.3"/>
    <row r="2144" customFormat="1" ht="12" customHeight="1" x14ac:dyDescent="0.3"/>
    <row r="2145" customFormat="1" ht="12" customHeight="1" x14ac:dyDescent="0.3"/>
    <row r="2146" customFormat="1" ht="12" customHeight="1" x14ac:dyDescent="0.3"/>
    <row r="2147" customFormat="1" ht="12" customHeight="1" x14ac:dyDescent="0.3"/>
    <row r="2148" customFormat="1" ht="12" customHeight="1" x14ac:dyDescent="0.3"/>
    <row r="2149" customFormat="1" ht="12" customHeight="1" x14ac:dyDescent="0.3"/>
    <row r="2150" customFormat="1" ht="12" customHeight="1" x14ac:dyDescent="0.3"/>
    <row r="2151" customFormat="1" ht="12" customHeight="1" x14ac:dyDescent="0.3"/>
    <row r="2152" customFormat="1" ht="12" customHeight="1" x14ac:dyDescent="0.3"/>
    <row r="2153" customFormat="1" ht="12" customHeight="1" x14ac:dyDescent="0.3"/>
    <row r="2154" customFormat="1" ht="12" customHeight="1" x14ac:dyDescent="0.3"/>
    <row r="2155" customFormat="1" ht="12" customHeight="1" x14ac:dyDescent="0.3"/>
    <row r="2156" customFormat="1" ht="12" customHeight="1" x14ac:dyDescent="0.3"/>
    <row r="2157" customFormat="1" ht="12" customHeight="1" x14ac:dyDescent="0.3"/>
    <row r="2158" customFormat="1" ht="12" customHeight="1" x14ac:dyDescent="0.3"/>
    <row r="2159" customFormat="1" ht="12" customHeight="1" x14ac:dyDescent="0.3"/>
    <row r="2160" customFormat="1" ht="12" customHeight="1" x14ac:dyDescent="0.3"/>
    <row r="2161" customFormat="1" ht="12" customHeight="1" x14ac:dyDescent="0.3"/>
    <row r="2162" customFormat="1" ht="12" customHeight="1" x14ac:dyDescent="0.3"/>
    <row r="2163" customFormat="1" ht="12" customHeight="1" x14ac:dyDescent="0.3"/>
    <row r="2164" customFormat="1" ht="12" customHeight="1" x14ac:dyDescent="0.3"/>
    <row r="2165" customFormat="1" ht="12" customHeight="1" x14ac:dyDescent="0.3"/>
    <row r="2166" customFormat="1" ht="12" customHeight="1" x14ac:dyDescent="0.3"/>
    <row r="2167" customFormat="1" ht="12" customHeight="1" x14ac:dyDescent="0.3"/>
    <row r="2168" customFormat="1" ht="12" customHeight="1" x14ac:dyDescent="0.3"/>
    <row r="2169" customFormat="1" ht="12" customHeight="1" x14ac:dyDescent="0.3"/>
    <row r="2170" customFormat="1" ht="12" customHeight="1" x14ac:dyDescent="0.3"/>
    <row r="2171" customFormat="1" ht="12" customHeight="1" x14ac:dyDescent="0.3"/>
    <row r="2172" customFormat="1" ht="12" customHeight="1" x14ac:dyDescent="0.3"/>
    <row r="2173" customFormat="1" ht="12" customHeight="1" x14ac:dyDescent="0.3"/>
    <row r="2174" customFormat="1" ht="12" customHeight="1" x14ac:dyDescent="0.3"/>
    <row r="2175" customFormat="1" ht="12" customHeight="1" x14ac:dyDescent="0.3"/>
    <row r="2176" customFormat="1" ht="12" customHeight="1" x14ac:dyDescent="0.3"/>
    <row r="2177" customFormat="1" ht="12" customHeight="1" x14ac:dyDescent="0.3"/>
    <row r="2178" customFormat="1" ht="12" customHeight="1" x14ac:dyDescent="0.3"/>
    <row r="2179" customFormat="1" ht="12" customHeight="1" x14ac:dyDescent="0.3"/>
    <row r="2180" customFormat="1" ht="12" customHeight="1" x14ac:dyDescent="0.3"/>
    <row r="2181" customFormat="1" ht="12" customHeight="1" x14ac:dyDescent="0.3"/>
    <row r="2182" customFormat="1" ht="12" customHeight="1" x14ac:dyDescent="0.3"/>
    <row r="2183" customFormat="1" ht="12" customHeight="1" x14ac:dyDescent="0.3"/>
    <row r="2184" customFormat="1" ht="12" customHeight="1" x14ac:dyDescent="0.3"/>
    <row r="2185" customFormat="1" ht="12" customHeight="1" x14ac:dyDescent="0.3"/>
  </sheetData>
  <sheetProtection sheet="1" objects="1" scenarios="1"/>
  <mergeCells count="159">
    <mergeCell ref="D45:F47"/>
    <mergeCell ref="H45:AK47"/>
    <mergeCell ref="AM45:AO47"/>
    <mergeCell ref="A67:AV67"/>
    <mergeCell ref="A68:C70"/>
    <mergeCell ref="D68:AM70"/>
    <mergeCell ref="AN68:AV70"/>
    <mergeCell ref="D55:F57"/>
    <mergeCell ref="H55:AK57"/>
    <mergeCell ref="A29:AV29"/>
    <mergeCell ref="A30:C32"/>
    <mergeCell ref="D30:AM32"/>
    <mergeCell ref="AN30:AV32"/>
    <mergeCell ref="E35:AU37"/>
    <mergeCell ref="D40:F42"/>
    <mergeCell ref="F23:N24"/>
    <mergeCell ref="P23:AU24"/>
    <mergeCell ref="F26:N27"/>
    <mergeCell ref="P26:Q27"/>
    <mergeCell ref="R26:V27"/>
    <mergeCell ref="H40:AK42"/>
    <mergeCell ref="AM40:AO42"/>
    <mergeCell ref="F20:N21"/>
    <mergeCell ref="P20:AU21"/>
    <mergeCell ref="A1:C3"/>
    <mergeCell ref="D1:AM3"/>
    <mergeCell ref="AN1:AV3"/>
    <mergeCell ref="A4:AV6"/>
    <mergeCell ref="B7:AU11"/>
    <mergeCell ref="E14:AU16"/>
    <mergeCell ref="F17:N18"/>
    <mergeCell ref="P17:AU18"/>
    <mergeCell ref="AM55:AO57"/>
    <mergeCell ref="H61:AO63"/>
    <mergeCell ref="D50:F52"/>
    <mergeCell ref="H50:AK52"/>
    <mergeCell ref="AM50:AO52"/>
    <mergeCell ref="AI73:AI75"/>
    <mergeCell ref="AJ73:AL75"/>
    <mergeCell ref="AM73:AM75"/>
    <mergeCell ref="AN73:AP75"/>
    <mergeCell ref="AQ73:AQ75"/>
    <mergeCell ref="AR73:AT75"/>
    <mergeCell ref="E73:Q75"/>
    <mergeCell ref="V73:Z75"/>
    <mergeCell ref="AA73:AA75"/>
    <mergeCell ref="AB73:AD75"/>
    <mergeCell ref="AE73:AE75"/>
    <mergeCell ref="AF73:AH75"/>
    <mergeCell ref="B82:F85"/>
    <mergeCell ref="H82:V83"/>
    <mergeCell ref="W82:X83"/>
    <mergeCell ref="AA82:AO83"/>
    <mergeCell ref="AP82:AQ83"/>
    <mergeCell ref="AS82:AU85"/>
    <mergeCell ref="H84:V85"/>
    <mergeCell ref="W84:X85"/>
    <mergeCell ref="AA84:AO85"/>
    <mergeCell ref="AP84:AQ85"/>
    <mergeCell ref="H79:V80"/>
    <mergeCell ref="W79:X80"/>
    <mergeCell ref="AA79:AO80"/>
    <mergeCell ref="AP79:AQ80"/>
    <mergeCell ref="B77:F80"/>
    <mergeCell ref="H77:V78"/>
    <mergeCell ref="B102:F109"/>
    <mergeCell ref="AA102:AF103"/>
    <mergeCell ref="AJ102:AK103"/>
    <mergeCell ref="AS102:AU109"/>
    <mergeCell ref="H99:V100"/>
    <mergeCell ref="W99:X100"/>
    <mergeCell ref="B87:F100"/>
    <mergeCell ref="H89:V90"/>
    <mergeCell ref="W89:X90"/>
    <mergeCell ref="H93:V94"/>
    <mergeCell ref="W93:X94"/>
    <mergeCell ref="H95:V96"/>
    <mergeCell ref="W95:X96"/>
    <mergeCell ref="AA95:AO96"/>
    <mergeCell ref="AP95:AQ96"/>
    <mergeCell ref="H97:V98"/>
    <mergeCell ref="W97:X98"/>
    <mergeCell ref="AA97:AO98"/>
    <mergeCell ref="W104:X105"/>
    <mergeCell ref="AA108:AF109"/>
    <mergeCell ref="AJ108:AK109"/>
    <mergeCell ref="AJ104:AK105"/>
    <mergeCell ref="W77:X78"/>
    <mergeCell ref="AA77:AO78"/>
    <mergeCell ref="AP77:AQ78"/>
    <mergeCell ref="AS77:AU80"/>
    <mergeCell ref="H91:V92"/>
    <mergeCell ref="W91:X92"/>
    <mergeCell ref="AA91:AO92"/>
    <mergeCell ref="AP91:AQ92"/>
    <mergeCell ref="AA87:AO88"/>
    <mergeCell ref="AP87:AQ88"/>
    <mergeCell ref="A121:C123"/>
    <mergeCell ref="D121:AM123"/>
    <mergeCell ref="AN121:AV123"/>
    <mergeCell ref="H113:V114"/>
    <mergeCell ref="W113:X114"/>
    <mergeCell ref="AA114:AM115"/>
    <mergeCell ref="AN114:AQ115"/>
    <mergeCell ref="H115:V116"/>
    <mergeCell ref="W115:X116"/>
    <mergeCell ref="B111:F116"/>
    <mergeCell ref="H111:V112"/>
    <mergeCell ref="W111:X112"/>
    <mergeCell ref="AA111:AO112"/>
    <mergeCell ref="AP111:AQ112"/>
    <mergeCell ref="AS111:AU117"/>
    <mergeCell ref="AS87:AU100"/>
    <mergeCell ref="H87:P88"/>
    <mergeCell ref="Q87:X88"/>
    <mergeCell ref="AA104:AF105"/>
    <mergeCell ref="A120:AV120"/>
    <mergeCell ref="H108:V109"/>
    <mergeCell ref="W108:X109"/>
    <mergeCell ref="A161:AV161"/>
    <mergeCell ref="AH155:AN156"/>
    <mergeCell ref="AP155:AT156"/>
    <mergeCell ref="H143:I143"/>
    <mergeCell ref="J143:K143"/>
    <mergeCell ref="H144:I144"/>
    <mergeCell ref="J144:K144"/>
    <mergeCell ref="AH149:AN150"/>
    <mergeCell ref="AP149:AT150"/>
    <mergeCell ref="AH147:AT148"/>
    <mergeCell ref="AH152:AN153"/>
    <mergeCell ref="AP152:AT153"/>
    <mergeCell ref="AH130:AT144"/>
    <mergeCell ref="J138:K138"/>
    <mergeCell ref="H139:I139"/>
    <mergeCell ref="J139:K139"/>
    <mergeCell ref="AA99:AO100"/>
    <mergeCell ref="AP99:AQ100"/>
    <mergeCell ref="H106:V107"/>
    <mergeCell ref="W106:X107"/>
    <mergeCell ref="AA106:AF107"/>
    <mergeCell ref="AJ106:AK107"/>
    <mergeCell ref="H140:I140"/>
    <mergeCell ref="J140:K140"/>
    <mergeCell ref="H142:I142"/>
    <mergeCell ref="J142:K142"/>
    <mergeCell ref="E126:N128"/>
    <mergeCell ref="Q126:X128"/>
    <mergeCell ref="Z126:AB128"/>
    <mergeCell ref="AC126:AE128"/>
    <mergeCell ref="AH126:AT128"/>
    <mergeCell ref="H138:I138"/>
    <mergeCell ref="H141:I141"/>
    <mergeCell ref="J141:K141"/>
    <mergeCell ref="AA116:AO117"/>
    <mergeCell ref="AP116:AQ117"/>
    <mergeCell ref="A119:AV119"/>
    <mergeCell ref="H102:V103"/>
    <mergeCell ref="W102:X103"/>
    <mergeCell ref="H104:V105"/>
  </mergeCells>
  <conditionalFormatting sqref="B7">
    <cfRule type="cellIs" dxfId="64" priority="156" operator="equal">
      <formula>0</formula>
    </cfRule>
  </conditionalFormatting>
  <conditionalFormatting sqref="H61">
    <cfRule type="cellIs" dxfId="63" priority="155" operator="equal">
      <formula>"Projet rejeté"</formula>
    </cfRule>
  </conditionalFormatting>
  <conditionalFormatting sqref="AM45 AM50 AM55 AM40">
    <cfRule type="cellIs" dxfId="62" priority="154" operator="equal">
      <formula>"Non"</formula>
    </cfRule>
  </conditionalFormatting>
  <conditionalFormatting sqref="W77:X80">
    <cfRule type="cellIs" dxfId="61" priority="153" operator="equal">
      <formula>0</formula>
    </cfRule>
  </conditionalFormatting>
  <conditionalFormatting sqref="W77:X80">
    <cfRule type="cellIs" dxfId="60" priority="152" operator="equal">
      <formula>"oui"</formula>
    </cfRule>
  </conditionalFormatting>
  <conditionalFormatting sqref="AA77:AO78 AA88:AO88">
    <cfRule type="expression" dxfId="59" priority="135">
      <formula>$W77="Non"</formula>
    </cfRule>
  </conditionalFormatting>
  <conditionalFormatting sqref="AA79:AO80">
    <cfRule type="expression" dxfId="58" priority="134">
      <formula>$W79="Non"</formula>
    </cfRule>
  </conditionalFormatting>
  <conditionalFormatting sqref="AA82:AO83">
    <cfRule type="expression" dxfId="57" priority="133">
      <formula>$W82="Non"</formula>
    </cfRule>
  </conditionalFormatting>
  <conditionalFormatting sqref="AA93:AO94">
    <cfRule type="expression" dxfId="56" priority="132">
      <formula>$W93="Non"</formula>
    </cfRule>
  </conditionalFormatting>
  <conditionalFormatting sqref="AA111:AO112">
    <cfRule type="expression" dxfId="55" priority="131">
      <formula>$W111="Non"</formula>
    </cfRule>
  </conditionalFormatting>
  <conditionalFormatting sqref="AP149:AT150">
    <cfRule type="cellIs" dxfId="54" priority="115" operator="equal">
      <formula>0</formula>
    </cfRule>
  </conditionalFormatting>
  <conditionalFormatting sqref="W82:X83">
    <cfRule type="cellIs" dxfId="53" priority="112" operator="equal">
      <formula>0</formula>
    </cfRule>
  </conditionalFormatting>
  <conditionalFormatting sqref="W82:X83">
    <cfRule type="cellIs" dxfId="52" priority="111" operator="equal">
      <formula>"oui"</formula>
    </cfRule>
  </conditionalFormatting>
  <conditionalFormatting sqref="W111:X112">
    <cfRule type="cellIs" dxfId="51" priority="100" operator="equal">
      <formula>0</formula>
    </cfRule>
  </conditionalFormatting>
  <conditionalFormatting sqref="W111:X112">
    <cfRule type="cellIs" dxfId="50" priority="99" operator="equal">
      <formula>"oui"</formula>
    </cfRule>
  </conditionalFormatting>
  <conditionalFormatting sqref="W113:X114">
    <cfRule type="cellIs" dxfId="49" priority="98" operator="equal">
      <formula>0</formula>
    </cfRule>
  </conditionalFormatting>
  <conditionalFormatting sqref="W113:X114">
    <cfRule type="cellIs" dxfId="48" priority="97" operator="equal">
      <formula>"oui"</formula>
    </cfRule>
  </conditionalFormatting>
  <conditionalFormatting sqref="W115:X116">
    <cfRule type="cellIs" dxfId="47" priority="96" operator="equal">
      <formula>0</formula>
    </cfRule>
  </conditionalFormatting>
  <conditionalFormatting sqref="W115:X116">
    <cfRule type="cellIs" dxfId="46" priority="95" operator="equal">
      <formula>"oui"</formula>
    </cfRule>
  </conditionalFormatting>
  <conditionalFormatting sqref="AP93:AQ94">
    <cfRule type="expression" dxfId="45" priority="89">
      <formula>$W93="Non"</formula>
    </cfRule>
  </conditionalFormatting>
  <conditionalFormatting sqref="AH154 AH157">
    <cfRule type="cellIs" dxfId="44" priority="81" operator="equal">
      <formula>"A saisir"</formula>
    </cfRule>
  </conditionalFormatting>
  <conditionalFormatting sqref="AA97:AO98">
    <cfRule type="expression" dxfId="43" priority="65">
      <formula>$W97="Non"</formula>
    </cfRule>
  </conditionalFormatting>
  <conditionalFormatting sqref="AA84:AO85">
    <cfRule type="expression" dxfId="42" priority="62">
      <formula>$W84="Non"</formula>
    </cfRule>
  </conditionalFormatting>
  <conditionalFormatting sqref="H84:V85 Y84:AO85">
    <cfRule type="expression" dxfId="41" priority="58">
      <formula>#REF!="PBVB"</formula>
    </cfRule>
  </conditionalFormatting>
  <conditionalFormatting sqref="W84">
    <cfRule type="expression" dxfId="40" priority="56">
      <formula>#REF!="PBVB"</formula>
    </cfRule>
  </conditionalFormatting>
  <conditionalFormatting sqref="H97:V98">
    <cfRule type="expression" dxfId="39" priority="52">
      <formula>$W$95="Oui"</formula>
    </cfRule>
  </conditionalFormatting>
  <conditionalFormatting sqref="W102:X103">
    <cfRule type="cellIs" dxfId="38" priority="49" operator="equal">
      <formula>0</formula>
    </cfRule>
  </conditionalFormatting>
  <conditionalFormatting sqref="W102:X103">
    <cfRule type="cellIs" dxfId="37" priority="48" operator="equal">
      <formula>"oui"</formula>
    </cfRule>
  </conditionalFormatting>
  <conditionalFormatting sqref="W104:X105">
    <cfRule type="cellIs" dxfId="36" priority="47" operator="equal">
      <formula>0</formula>
    </cfRule>
  </conditionalFormatting>
  <conditionalFormatting sqref="W104:X105">
    <cfRule type="cellIs" dxfId="35" priority="46" operator="equal">
      <formula>"oui"</formula>
    </cfRule>
  </conditionalFormatting>
  <conditionalFormatting sqref="AJ104">
    <cfRule type="expression" dxfId="34" priority="38">
      <formula>#REF!="PBVB"</formula>
    </cfRule>
  </conditionalFormatting>
  <conditionalFormatting sqref="AP95">
    <cfRule type="expression" dxfId="33" priority="42">
      <formula>#REF!="PBVB"</formula>
    </cfRule>
  </conditionalFormatting>
  <conditionalFormatting sqref="AA91:AO92">
    <cfRule type="expression" dxfId="32" priority="41">
      <formula>$W91="Non"</formula>
    </cfRule>
  </conditionalFormatting>
  <conditionalFormatting sqref="AP91">
    <cfRule type="expression" dxfId="31" priority="40">
      <formula>#REF!="PBVB"</formula>
    </cfRule>
  </conditionalFormatting>
  <conditionalFormatting sqref="AP99">
    <cfRule type="expression" dxfId="30" priority="39">
      <formula>#REF!="PBVB"</formula>
    </cfRule>
  </conditionalFormatting>
  <conditionalFormatting sqref="W106:X107">
    <cfRule type="cellIs" dxfId="29" priority="35" operator="equal">
      <formula>0</formula>
    </cfRule>
  </conditionalFormatting>
  <conditionalFormatting sqref="W106:X107">
    <cfRule type="cellIs" dxfId="28" priority="34" operator="equal">
      <formula>"oui"</formula>
    </cfRule>
  </conditionalFormatting>
  <conditionalFormatting sqref="W108:X109">
    <cfRule type="cellIs" dxfId="27" priority="33" operator="equal">
      <formula>0</formula>
    </cfRule>
  </conditionalFormatting>
  <conditionalFormatting sqref="W108:X109">
    <cfRule type="cellIs" dxfId="26" priority="32" operator="equal">
      <formula>"oui"</formula>
    </cfRule>
  </conditionalFormatting>
  <conditionalFormatting sqref="AJ108">
    <cfRule type="expression" dxfId="25" priority="29">
      <formula>#REF!="PBVB"</formula>
    </cfRule>
  </conditionalFormatting>
  <conditionalFormatting sqref="AA87:AO87">
    <cfRule type="expression" dxfId="24" priority="382">
      <formula>$R87="Non"</formula>
    </cfRule>
  </conditionalFormatting>
  <conditionalFormatting sqref="AP87">
    <cfRule type="expression" dxfId="23" priority="26">
      <formula>#REF!="PBVB"</formula>
    </cfRule>
  </conditionalFormatting>
  <conditionalFormatting sqref="AP77:AQ78">
    <cfRule type="cellIs" dxfId="22" priority="25" operator="equal">
      <formula>0</formula>
    </cfRule>
  </conditionalFormatting>
  <conditionalFormatting sqref="AP77:AQ78">
    <cfRule type="cellIs" dxfId="21" priority="24" operator="equal">
      <formula>"oui"</formula>
    </cfRule>
  </conditionalFormatting>
  <conditionalFormatting sqref="AP79:AQ80">
    <cfRule type="cellIs" dxfId="20" priority="23" operator="equal">
      <formula>0</formula>
    </cfRule>
  </conditionalFormatting>
  <conditionalFormatting sqref="AP79:AQ80">
    <cfRule type="cellIs" dxfId="19" priority="22" operator="equal">
      <formula>"oui"</formula>
    </cfRule>
  </conditionalFormatting>
  <conditionalFormatting sqref="AP84">
    <cfRule type="expression" dxfId="18" priority="19">
      <formula>#REF!="PBVB"</formula>
    </cfRule>
  </conditionalFormatting>
  <conditionalFormatting sqref="AP82:AQ83">
    <cfRule type="cellIs" dxfId="17" priority="18" operator="equal">
      <formula>0</formula>
    </cfRule>
  </conditionalFormatting>
  <conditionalFormatting sqref="AP82:AQ83">
    <cfRule type="cellIs" dxfId="16" priority="17" operator="equal">
      <formula>"oui"</formula>
    </cfRule>
  </conditionalFormatting>
  <conditionalFormatting sqref="W89:X94">
    <cfRule type="cellIs" dxfId="15" priority="16" operator="equal">
      <formula>0</formula>
    </cfRule>
  </conditionalFormatting>
  <conditionalFormatting sqref="W89:X94">
    <cfRule type="cellIs" dxfId="14" priority="15" operator="equal">
      <formula>"oui"</formula>
    </cfRule>
  </conditionalFormatting>
  <conditionalFormatting sqref="W97:X100">
    <cfRule type="cellIs" dxfId="13" priority="14" operator="equal">
      <formula>0</formula>
    </cfRule>
  </conditionalFormatting>
  <conditionalFormatting sqref="W97:X100">
    <cfRule type="cellIs" dxfId="12" priority="13" operator="equal">
      <formula>"oui"</formula>
    </cfRule>
  </conditionalFormatting>
  <conditionalFormatting sqref="W95:X96">
    <cfRule type="cellIs" dxfId="11" priority="12" operator="equal">
      <formula>0</formula>
    </cfRule>
  </conditionalFormatting>
  <conditionalFormatting sqref="W95:X96">
    <cfRule type="cellIs" dxfId="10" priority="11" operator="equal">
      <formula>"oui"</formula>
    </cfRule>
  </conditionalFormatting>
  <conditionalFormatting sqref="Q87">
    <cfRule type="cellIs" dxfId="9" priority="10" operator="equal">
      <formula>0</formula>
    </cfRule>
  </conditionalFormatting>
  <conditionalFormatting sqref="Q87">
    <cfRule type="cellIs" dxfId="8" priority="9" operator="equal">
      <formula>"oui"</formula>
    </cfRule>
  </conditionalFormatting>
  <conditionalFormatting sqref="AJ102:AK103">
    <cfRule type="cellIs" dxfId="7" priority="8" operator="equal">
      <formula>0</formula>
    </cfRule>
  </conditionalFormatting>
  <conditionalFormatting sqref="AJ102:AK103">
    <cfRule type="cellIs" dxfId="6" priority="7" operator="equal">
      <formula>"oui"</formula>
    </cfRule>
  </conditionalFormatting>
  <conditionalFormatting sqref="AJ106:AK107">
    <cfRule type="cellIs" dxfId="5" priority="6" operator="equal">
      <formula>0</formula>
    </cfRule>
  </conditionalFormatting>
  <conditionalFormatting sqref="AJ106:AK107">
    <cfRule type="cellIs" dxfId="4" priority="5" operator="equal">
      <formula>"oui"</formula>
    </cfRule>
  </conditionalFormatting>
  <conditionalFormatting sqref="AP111:AQ112">
    <cfRule type="cellIs" dxfId="3" priority="4" operator="equal">
      <formula>0</formula>
    </cfRule>
  </conditionalFormatting>
  <conditionalFormatting sqref="AP111:AQ112">
    <cfRule type="cellIs" dxfId="2" priority="3" operator="equal">
      <formula>"oui"</formula>
    </cfRule>
  </conditionalFormatting>
  <conditionalFormatting sqref="AP116:AQ117">
    <cfRule type="cellIs" dxfId="1" priority="2" operator="equal">
      <formula>0</formula>
    </cfRule>
  </conditionalFormatting>
  <conditionalFormatting sqref="AP116:AQ117">
    <cfRule type="cellIs" dxfId="0" priority="1" operator="equal">
      <formula>"oui"</formula>
    </cfRule>
  </conditionalFormatting>
  <dataValidations disablePrompts="1" count="3">
    <dataValidation type="list" allowBlank="1" showInputMessage="1" showErrorMessage="1" sqref="AP149:AT150">
      <formula1>$AX$162:$AX$164</formula1>
    </dataValidation>
    <dataValidation type="list" allowBlank="1" showInputMessage="1" showErrorMessage="1" sqref="AP77:AQ80 AJ106:AK107 AP116:AQ117 AP111:AQ112 AP82:AQ83 AP93:AQ94 W89:X94 AJ102:AK103">
      <formula1>$AX$119:$AX$123</formula1>
    </dataValidation>
    <dataValidation type="list" allowBlank="1" showInputMessage="1" showErrorMessage="1" sqref="AM55 AM50 AM45 AM40">
      <formula1>$AZ$2:$AZ$3</formula1>
    </dataValidation>
  </dataValidations>
  <pageMargins left="0.70866141732283472" right="0.70866141732283472" top="0.74803149606299213" bottom="0.74803149606299213" header="0.31496062992125984" footer="0.31496062992125984"/>
  <pageSetup paperSize="9" scale="68" fitToHeight="2"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Liste!$A$1:$A$2</xm:f>
          </x14:formula1>
          <xm:sqref>W77:X80 W95:X100 W111:X116 W82:X83 W102:X109</xm:sqref>
        </x14:dataValidation>
        <x14:dataValidation type="list" allowBlank="1" showInputMessage="1" showErrorMessage="1">
          <x14:formula1>
            <xm:f>Liste!$D$1:$D$4</xm:f>
          </x14:formula1>
          <xm:sqref>Q87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C8" sqref="C8"/>
    </sheetView>
  </sheetViews>
  <sheetFormatPr baseColWidth="10" defaultRowHeight="14.4" x14ac:dyDescent="0.3"/>
  <cols>
    <col min="4" max="4" width="20.6640625" bestFit="1" customWidth="1"/>
  </cols>
  <sheetData>
    <row r="1" spans="1:5" x14ac:dyDescent="0.3">
      <c r="A1" t="s">
        <v>23</v>
      </c>
      <c r="B1">
        <v>1</v>
      </c>
      <c r="D1" t="s">
        <v>777</v>
      </c>
      <c r="E1">
        <v>0</v>
      </c>
    </row>
    <row r="2" spans="1:5" x14ac:dyDescent="0.3">
      <c r="A2" t="s">
        <v>24</v>
      </c>
      <c r="B2">
        <v>0</v>
      </c>
      <c r="D2" t="s">
        <v>778</v>
      </c>
      <c r="E2">
        <f>1/3</f>
        <v>0.33333333333333331</v>
      </c>
    </row>
    <row r="3" spans="1:5" x14ac:dyDescent="0.3">
      <c r="B3">
        <v>0</v>
      </c>
      <c r="D3" t="s">
        <v>779</v>
      </c>
      <c r="E3">
        <f>2/3</f>
        <v>0.66666666666666663</v>
      </c>
    </row>
    <row r="4" spans="1:5" x14ac:dyDescent="0.3">
      <c r="D4" t="s">
        <v>780</v>
      </c>
      <c r="E4">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70"/>
  <sheetViews>
    <sheetView showGridLines="0" showRowColHeaders="0" zoomScale="82" zoomScaleNormal="82" workbookViewId="0">
      <selection activeCell="Q16" sqref="Q16"/>
    </sheetView>
  </sheetViews>
  <sheetFormatPr baseColWidth="10" defaultRowHeight="14.4" x14ac:dyDescent="0.3"/>
  <cols>
    <col min="1" max="1" width="12.6640625" style="26" customWidth="1"/>
    <col min="7" max="7" width="16.33203125" customWidth="1"/>
    <col min="8" max="8" width="11.44140625" style="26"/>
    <col min="11" max="11" width="14.33203125" customWidth="1"/>
  </cols>
  <sheetData>
    <row r="1" spans="1:14" ht="18.600000000000001" thickTop="1" x14ac:dyDescent="0.35">
      <c r="A1" s="66"/>
      <c r="B1" s="67"/>
      <c r="C1" s="67"/>
      <c r="D1" s="172" t="s">
        <v>646</v>
      </c>
      <c r="E1" s="172"/>
      <c r="F1" s="172"/>
      <c r="G1" s="172"/>
      <c r="H1" s="172"/>
      <c r="I1" s="172"/>
      <c r="J1" s="172"/>
      <c r="K1" s="172"/>
      <c r="L1" s="67"/>
      <c r="M1" s="67"/>
      <c r="N1" s="68"/>
    </row>
    <row r="2" spans="1:14" ht="18" x14ac:dyDescent="0.35">
      <c r="A2" s="69"/>
      <c r="B2" s="70"/>
      <c r="C2" s="70"/>
      <c r="D2" s="173"/>
      <c r="E2" s="173"/>
      <c r="F2" s="173"/>
      <c r="G2" s="173"/>
      <c r="H2" s="173"/>
      <c r="I2" s="173"/>
      <c r="J2" s="173"/>
      <c r="K2" s="173"/>
      <c r="L2" s="70"/>
      <c r="M2" s="70"/>
      <c r="N2" s="71"/>
    </row>
    <row r="3" spans="1:14" ht="18" x14ac:dyDescent="0.35">
      <c r="A3" s="69"/>
      <c r="B3" s="70"/>
      <c r="C3" s="70"/>
      <c r="D3" s="175" t="s">
        <v>694</v>
      </c>
      <c r="E3" s="175"/>
      <c r="F3" s="175"/>
      <c r="G3" s="175"/>
      <c r="H3" s="175"/>
      <c r="I3" s="175"/>
      <c r="J3" s="175"/>
      <c r="K3" s="175"/>
      <c r="L3" s="70"/>
      <c r="M3" s="70"/>
      <c r="N3" s="71"/>
    </row>
    <row r="4" spans="1:14" ht="18" x14ac:dyDescent="0.35">
      <c r="A4" s="69"/>
      <c r="B4" s="70"/>
      <c r="C4" s="70"/>
      <c r="D4" s="171"/>
      <c r="E4" s="171"/>
      <c r="F4" s="171"/>
      <c r="G4" s="171"/>
      <c r="H4" s="171"/>
      <c r="I4" s="171"/>
      <c r="J4" s="171"/>
      <c r="K4" s="171"/>
      <c r="L4" s="70"/>
      <c r="M4" s="70"/>
      <c r="N4" s="71"/>
    </row>
    <row r="5" spans="1:14" ht="18" x14ac:dyDescent="0.35">
      <c r="A5" s="69"/>
      <c r="B5" s="70"/>
      <c r="C5" s="70"/>
      <c r="D5" s="174"/>
      <c r="E5" s="174"/>
      <c r="F5" s="174"/>
      <c r="G5" s="174"/>
      <c r="H5" s="174"/>
      <c r="I5" s="174"/>
      <c r="J5" s="174"/>
      <c r="K5" s="174"/>
      <c r="L5" s="70"/>
      <c r="M5" s="70"/>
      <c r="N5" s="71"/>
    </row>
    <row r="6" spans="1:14" ht="18" x14ac:dyDescent="0.35">
      <c r="A6" s="69"/>
      <c r="B6" s="70"/>
      <c r="C6" s="70"/>
      <c r="D6" s="58"/>
      <c r="E6" s="58"/>
      <c r="F6" s="58"/>
      <c r="G6" s="58"/>
      <c r="H6" s="56"/>
      <c r="I6" s="58"/>
      <c r="J6" s="58"/>
      <c r="K6" s="58"/>
      <c r="L6" s="70"/>
      <c r="M6" s="70"/>
      <c r="N6" s="71"/>
    </row>
    <row r="7" spans="1:14" ht="18" x14ac:dyDescent="0.35">
      <c r="A7" s="69"/>
      <c r="B7" s="70"/>
      <c r="C7" s="70"/>
      <c r="D7" s="171" t="s">
        <v>761</v>
      </c>
      <c r="E7" s="171"/>
      <c r="F7" s="171"/>
      <c r="G7" s="171"/>
      <c r="H7" s="171"/>
      <c r="I7" s="171"/>
      <c r="J7" s="171"/>
      <c r="K7" s="171"/>
      <c r="L7" s="70"/>
      <c r="M7" s="70"/>
      <c r="N7" s="71"/>
    </row>
    <row r="8" spans="1:14" ht="18" x14ac:dyDescent="0.35">
      <c r="A8" s="69"/>
      <c r="B8" s="70"/>
      <c r="C8" s="70"/>
      <c r="D8" s="170" t="s">
        <v>687</v>
      </c>
      <c r="E8" s="171"/>
      <c r="F8" s="171"/>
      <c r="G8" s="171"/>
      <c r="H8" s="171"/>
      <c r="I8" s="171"/>
      <c r="J8" s="171"/>
      <c r="K8" s="171"/>
      <c r="L8" s="70"/>
      <c r="M8" s="70"/>
      <c r="N8" s="71"/>
    </row>
    <row r="9" spans="1:14" ht="18" x14ac:dyDescent="0.35">
      <c r="A9" s="69"/>
      <c r="B9" s="70"/>
      <c r="C9" s="70"/>
      <c r="D9" s="170" t="s">
        <v>688</v>
      </c>
      <c r="E9" s="171"/>
      <c r="F9" s="171"/>
      <c r="G9" s="171"/>
      <c r="H9" s="171"/>
      <c r="I9" s="171"/>
      <c r="J9" s="171"/>
      <c r="K9" s="171"/>
      <c r="L9" s="70"/>
      <c r="M9" s="70"/>
      <c r="N9" s="71"/>
    </row>
    <row r="10" spans="1:14" ht="18" x14ac:dyDescent="0.35">
      <c r="A10" s="69"/>
      <c r="B10" s="70"/>
      <c r="C10" s="70"/>
      <c r="D10" s="170" t="s">
        <v>692</v>
      </c>
      <c r="E10" s="171"/>
      <c r="F10" s="171"/>
      <c r="G10" s="171"/>
      <c r="H10" s="171"/>
      <c r="I10" s="171"/>
      <c r="J10" s="171"/>
      <c r="K10" s="171"/>
      <c r="L10" s="70"/>
      <c r="M10" s="70"/>
      <c r="N10" s="71"/>
    </row>
    <row r="11" spans="1:14" ht="18" x14ac:dyDescent="0.35">
      <c r="A11" s="69"/>
      <c r="B11" s="70"/>
      <c r="C11" s="70"/>
      <c r="D11" s="72"/>
      <c r="E11" s="58"/>
      <c r="F11" s="58"/>
      <c r="G11" s="58"/>
      <c r="H11" s="56"/>
      <c r="I11" s="58"/>
      <c r="J11" s="58"/>
      <c r="K11" s="58"/>
      <c r="L11" s="70"/>
      <c r="M11" s="70"/>
      <c r="N11" s="71"/>
    </row>
    <row r="12" spans="1:14" ht="18" x14ac:dyDescent="0.35">
      <c r="A12" s="69"/>
      <c r="B12" s="70"/>
      <c r="C12" s="70"/>
      <c r="D12" s="73" t="s">
        <v>656</v>
      </c>
      <c r="E12" s="72"/>
      <c r="F12" s="72"/>
      <c r="G12" s="74"/>
      <c r="H12" s="72"/>
      <c r="I12" s="72"/>
      <c r="J12" s="72"/>
      <c r="K12" s="72"/>
      <c r="L12" s="70"/>
      <c r="M12" s="70"/>
      <c r="N12" s="71"/>
    </row>
    <row r="13" spans="1:14" ht="18" x14ac:dyDescent="0.35">
      <c r="A13" s="69"/>
      <c r="B13" s="70"/>
      <c r="C13" s="70"/>
      <c r="D13" s="72" t="s">
        <v>682</v>
      </c>
      <c r="E13" s="72"/>
      <c r="F13" s="72"/>
      <c r="G13" s="74"/>
      <c r="H13" s="72"/>
      <c r="I13" s="72"/>
      <c r="J13" s="72"/>
      <c r="K13" s="72"/>
      <c r="L13" s="70"/>
      <c r="M13" s="70"/>
      <c r="N13" s="71"/>
    </row>
    <row r="14" spans="1:14" ht="18" x14ac:dyDescent="0.35">
      <c r="A14" s="69"/>
      <c r="B14" s="70"/>
      <c r="C14" s="70"/>
      <c r="D14" s="72" t="s">
        <v>657</v>
      </c>
      <c r="E14" s="72"/>
      <c r="F14" s="72"/>
      <c r="G14" s="74"/>
      <c r="H14" s="72"/>
      <c r="I14" s="72"/>
      <c r="J14" s="72"/>
      <c r="K14" s="72"/>
      <c r="L14" s="70"/>
      <c r="M14" s="70"/>
      <c r="N14" s="71"/>
    </row>
    <row r="15" spans="1:14" ht="18" x14ac:dyDescent="0.35">
      <c r="A15" s="69"/>
      <c r="B15" s="70"/>
      <c r="C15" s="70"/>
      <c r="D15" s="72"/>
      <c r="E15" s="72"/>
      <c r="F15" s="72"/>
      <c r="G15" s="74"/>
      <c r="H15" s="72"/>
      <c r="I15" s="72"/>
      <c r="J15" s="72"/>
      <c r="K15" s="72"/>
      <c r="L15" s="70"/>
      <c r="M15" s="70"/>
      <c r="N15" s="71"/>
    </row>
    <row r="16" spans="1:14" ht="18" x14ac:dyDescent="0.35">
      <c r="A16" s="69"/>
      <c r="B16" s="70"/>
      <c r="C16" s="70"/>
      <c r="D16" s="73" t="s">
        <v>667</v>
      </c>
      <c r="E16" s="72"/>
      <c r="F16" s="72"/>
      <c r="G16" s="75" t="s">
        <v>660</v>
      </c>
      <c r="H16" s="76"/>
      <c r="I16" s="76"/>
      <c r="J16" s="72"/>
      <c r="K16" s="72"/>
      <c r="L16" s="70"/>
      <c r="M16" s="70"/>
      <c r="N16" s="71"/>
    </row>
    <row r="17" spans="1:14" ht="18" x14ac:dyDescent="0.35">
      <c r="A17" s="69"/>
      <c r="B17" s="70"/>
      <c r="C17" s="70"/>
      <c r="D17" s="77" t="s">
        <v>658</v>
      </c>
      <c r="E17" s="72"/>
      <c r="F17" s="72"/>
      <c r="G17" s="74"/>
      <c r="H17" s="72"/>
      <c r="I17" s="72"/>
      <c r="J17" s="72"/>
      <c r="K17" s="72"/>
      <c r="L17" s="70"/>
      <c r="M17" s="70"/>
      <c r="N17" s="71"/>
    </row>
    <row r="18" spans="1:14" ht="18" x14ac:dyDescent="0.35">
      <c r="A18" s="69"/>
      <c r="B18" s="70"/>
      <c r="C18" s="70"/>
      <c r="D18" s="77" t="s">
        <v>659</v>
      </c>
      <c r="E18" s="72"/>
      <c r="F18" s="72"/>
      <c r="G18" s="74"/>
      <c r="H18" s="72"/>
      <c r="I18" s="72"/>
      <c r="J18" s="72"/>
      <c r="K18" s="72"/>
      <c r="L18" s="70"/>
      <c r="M18" s="70"/>
      <c r="N18" s="71"/>
    </row>
    <row r="19" spans="1:14" ht="18" x14ac:dyDescent="0.35">
      <c r="A19" s="69"/>
      <c r="B19" s="70"/>
      <c r="C19" s="70"/>
      <c r="D19" s="77" t="s">
        <v>785</v>
      </c>
      <c r="E19" s="72"/>
      <c r="F19" s="72"/>
      <c r="G19" s="74"/>
      <c r="H19" s="72"/>
      <c r="I19" s="72"/>
      <c r="J19" s="72"/>
      <c r="K19" s="72"/>
      <c r="L19" s="70"/>
      <c r="M19" s="70"/>
      <c r="N19" s="71"/>
    </row>
    <row r="20" spans="1:14" ht="18" x14ac:dyDescent="0.35">
      <c r="A20" s="69"/>
      <c r="B20" s="70"/>
      <c r="C20" s="70"/>
      <c r="D20" s="78" t="s">
        <v>758</v>
      </c>
      <c r="E20" s="72"/>
      <c r="F20" s="72"/>
      <c r="G20" s="74"/>
      <c r="H20" s="72"/>
      <c r="I20" s="72"/>
      <c r="J20" s="72"/>
      <c r="K20" s="72"/>
      <c r="L20" s="70"/>
      <c r="M20" s="70"/>
      <c r="N20" s="71"/>
    </row>
    <row r="21" spans="1:14" ht="18" x14ac:dyDescent="0.35">
      <c r="A21" s="69"/>
      <c r="B21" s="70"/>
      <c r="C21" s="70"/>
      <c r="D21" s="72"/>
      <c r="E21" s="58"/>
      <c r="F21" s="58"/>
      <c r="G21" s="58"/>
      <c r="H21" s="56"/>
      <c r="I21" s="58"/>
      <c r="J21" s="58"/>
      <c r="K21" s="72"/>
      <c r="L21" s="70"/>
      <c r="M21" s="70"/>
      <c r="N21" s="71"/>
    </row>
    <row r="22" spans="1:14" ht="18" x14ac:dyDescent="0.35">
      <c r="A22" s="69"/>
      <c r="B22" s="70"/>
      <c r="C22" s="70"/>
      <c r="D22" s="73" t="s">
        <v>666</v>
      </c>
      <c r="E22" s="72"/>
      <c r="F22" s="72"/>
      <c r="G22" s="74"/>
      <c r="H22" s="72"/>
      <c r="I22" s="72"/>
      <c r="J22" s="58"/>
      <c r="K22" s="72"/>
      <c r="L22" s="70"/>
      <c r="M22" s="70"/>
      <c r="N22" s="71"/>
    </row>
    <row r="23" spans="1:14" ht="18" x14ac:dyDescent="0.35">
      <c r="A23" s="69"/>
      <c r="B23" s="70"/>
      <c r="C23" s="70"/>
      <c r="D23" s="77" t="s">
        <v>689</v>
      </c>
      <c r="E23" s="72"/>
      <c r="F23" s="72"/>
      <c r="G23" s="74"/>
      <c r="H23" s="72"/>
      <c r="I23" s="72"/>
      <c r="J23" s="58"/>
      <c r="K23" s="72"/>
      <c r="L23" s="70"/>
      <c r="M23" s="70"/>
      <c r="N23" s="71"/>
    </row>
    <row r="24" spans="1:14" ht="44.25" customHeight="1" x14ac:dyDescent="0.35">
      <c r="A24" s="69"/>
      <c r="B24" s="70"/>
      <c r="C24" s="70"/>
      <c r="D24" s="176" t="s">
        <v>784</v>
      </c>
      <c r="E24" s="176"/>
      <c r="F24" s="176"/>
      <c r="G24" s="176"/>
      <c r="H24" s="176"/>
      <c r="I24" s="176"/>
      <c r="J24" s="176"/>
      <c r="K24" s="176"/>
      <c r="L24" s="70"/>
      <c r="M24" s="70"/>
      <c r="N24" s="71"/>
    </row>
    <row r="25" spans="1:14" ht="18" x14ac:dyDescent="0.35">
      <c r="A25" s="69"/>
      <c r="B25" s="70"/>
      <c r="C25" s="70"/>
      <c r="D25" s="72"/>
      <c r="E25" s="72"/>
      <c r="F25" s="72"/>
      <c r="G25" s="72"/>
      <c r="H25" s="74"/>
      <c r="I25" s="72"/>
      <c r="J25" s="72"/>
      <c r="K25" s="72"/>
      <c r="L25" s="70"/>
      <c r="M25" s="70"/>
      <c r="N25" s="71"/>
    </row>
    <row r="26" spans="1:14" ht="18" x14ac:dyDescent="0.35">
      <c r="A26" s="69"/>
      <c r="B26" s="70"/>
      <c r="C26" s="70"/>
      <c r="D26" s="79" t="s">
        <v>661</v>
      </c>
      <c r="E26" s="79"/>
      <c r="F26" s="77"/>
      <c r="G26" s="80"/>
      <c r="H26" s="77"/>
      <c r="I26" s="77"/>
      <c r="J26" s="72"/>
      <c r="K26" s="72"/>
      <c r="L26" s="70"/>
      <c r="M26" s="70"/>
      <c r="N26" s="71"/>
    </row>
    <row r="27" spans="1:14" ht="18" x14ac:dyDescent="0.35">
      <c r="A27" s="69"/>
      <c r="B27" s="70"/>
      <c r="C27" s="70"/>
      <c r="D27" s="77" t="s">
        <v>662</v>
      </c>
      <c r="E27" s="77"/>
      <c r="F27" s="77"/>
      <c r="G27" s="80"/>
      <c r="H27" s="77"/>
      <c r="I27" s="77"/>
      <c r="J27" s="58"/>
      <c r="K27" s="72"/>
      <c r="L27" s="70"/>
      <c r="M27" s="70"/>
      <c r="N27" s="71"/>
    </row>
    <row r="28" spans="1:14" ht="18" x14ac:dyDescent="0.35">
      <c r="A28" s="69"/>
      <c r="B28" s="70"/>
      <c r="C28" s="70"/>
      <c r="D28" s="72"/>
      <c r="E28" s="58"/>
      <c r="F28" s="58"/>
      <c r="G28" s="58"/>
      <c r="H28" s="56"/>
      <c r="I28" s="58"/>
      <c r="J28" s="58"/>
      <c r="K28" s="72"/>
      <c r="L28" s="70"/>
      <c r="M28" s="70"/>
      <c r="N28" s="71"/>
    </row>
    <row r="29" spans="1:14" ht="18" x14ac:dyDescent="0.35">
      <c r="A29" s="69"/>
      <c r="B29" s="70"/>
      <c r="C29" s="70"/>
      <c r="D29" s="73" t="s">
        <v>665</v>
      </c>
      <c r="E29" s="72"/>
      <c r="F29" s="72"/>
      <c r="G29" s="74"/>
      <c r="H29" s="72"/>
      <c r="I29" s="72"/>
      <c r="J29" s="72"/>
      <c r="K29" s="72"/>
      <c r="L29" s="70"/>
      <c r="M29" s="70"/>
      <c r="N29" s="71"/>
    </row>
    <row r="30" spans="1:14" ht="18" x14ac:dyDescent="0.35">
      <c r="A30" s="69"/>
      <c r="B30" s="70"/>
      <c r="C30" s="70"/>
      <c r="D30" s="77" t="s">
        <v>663</v>
      </c>
      <c r="E30" s="77"/>
      <c r="F30" s="77"/>
      <c r="G30" s="80"/>
      <c r="H30" s="77"/>
      <c r="I30" s="77"/>
      <c r="J30" s="77"/>
      <c r="K30" s="72"/>
      <c r="L30" s="70"/>
      <c r="M30" s="70"/>
      <c r="N30" s="71"/>
    </row>
    <row r="31" spans="1:14" ht="18" x14ac:dyDescent="0.35">
      <c r="A31" s="69"/>
      <c r="B31" s="70"/>
      <c r="C31" s="70"/>
      <c r="D31" s="77" t="s">
        <v>664</v>
      </c>
      <c r="E31" s="77"/>
      <c r="F31" s="77"/>
      <c r="G31" s="80"/>
      <c r="H31" s="77"/>
      <c r="I31" s="77"/>
      <c r="J31" s="77"/>
      <c r="K31" s="58"/>
      <c r="L31" s="70"/>
      <c r="M31" s="70"/>
      <c r="N31" s="71"/>
    </row>
    <row r="32" spans="1:14" ht="18" x14ac:dyDescent="0.35">
      <c r="A32" s="69"/>
      <c r="B32" s="70"/>
      <c r="C32" s="70"/>
      <c r="D32" s="77"/>
      <c r="E32" s="77"/>
      <c r="F32" s="77"/>
      <c r="G32" s="80"/>
      <c r="H32" s="77"/>
      <c r="I32" s="77"/>
      <c r="J32" s="77"/>
      <c r="K32" s="58"/>
      <c r="L32" s="70"/>
      <c r="M32" s="70"/>
      <c r="N32" s="71"/>
    </row>
    <row r="33" spans="1:14" ht="18" x14ac:dyDescent="0.35">
      <c r="A33" s="69"/>
      <c r="B33" s="70"/>
      <c r="C33" s="70"/>
      <c r="D33" s="73" t="s">
        <v>672</v>
      </c>
      <c r="E33" s="72"/>
      <c r="F33" s="72"/>
      <c r="G33" s="74"/>
      <c r="H33" s="72"/>
      <c r="I33" s="72"/>
      <c r="J33" s="72"/>
      <c r="K33" s="72"/>
      <c r="L33" s="70"/>
      <c r="M33" s="70"/>
      <c r="N33" s="71"/>
    </row>
    <row r="34" spans="1:14" ht="18" x14ac:dyDescent="0.35">
      <c r="A34" s="69"/>
      <c r="B34" s="70"/>
      <c r="C34" s="70"/>
      <c r="D34" s="77" t="s">
        <v>663</v>
      </c>
      <c r="E34" s="72"/>
      <c r="F34" s="72"/>
      <c r="G34" s="74"/>
      <c r="H34" s="72"/>
      <c r="I34" s="72"/>
      <c r="J34" s="72"/>
      <c r="K34" s="72"/>
      <c r="L34" s="70"/>
      <c r="M34" s="70"/>
      <c r="N34" s="71"/>
    </row>
    <row r="35" spans="1:14" ht="18" x14ac:dyDescent="0.35">
      <c r="A35" s="69"/>
      <c r="B35" s="70"/>
      <c r="C35" s="70"/>
      <c r="D35" s="77" t="s">
        <v>668</v>
      </c>
      <c r="E35" s="72"/>
      <c r="F35" s="72"/>
      <c r="G35" s="74"/>
      <c r="H35" s="72"/>
      <c r="I35" s="72"/>
      <c r="J35" s="72"/>
      <c r="K35" s="72"/>
      <c r="L35" s="70"/>
      <c r="M35" s="70"/>
      <c r="N35" s="71"/>
    </row>
    <row r="36" spans="1:14" ht="18" x14ac:dyDescent="0.35">
      <c r="A36" s="69"/>
      <c r="B36" s="70"/>
      <c r="C36" s="70"/>
      <c r="D36" s="78" t="s">
        <v>690</v>
      </c>
      <c r="E36" s="81"/>
      <c r="F36" s="81"/>
      <c r="G36" s="82"/>
      <c r="H36" s="81"/>
      <c r="I36" s="81"/>
      <c r="J36" s="81"/>
      <c r="K36" s="72"/>
      <c r="L36" s="70"/>
      <c r="M36" s="70"/>
      <c r="N36" s="71"/>
    </row>
    <row r="37" spans="1:14" ht="18" x14ac:dyDescent="0.35">
      <c r="A37" s="69"/>
      <c r="B37" s="70"/>
      <c r="C37" s="70"/>
      <c r="D37" s="78" t="s">
        <v>691</v>
      </c>
      <c r="E37" s="81"/>
      <c r="F37" s="81"/>
      <c r="G37" s="82"/>
      <c r="H37" s="81"/>
      <c r="I37" s="81"/>
      <c r="J37" s="81"/>
      <c r="K37" s="72"/>
      <c r="L37" s="70"/>
      <c r="M37" s="70"/>
      <c r="N37" s="71"/>
    </row>
    <row r="38" spans="1:14" ht="18" x14ac:dyDescent="0.35">
      <c r="A38" s="69"/>
      <c r="B38" s="70"/>
      <c r="C38" s="70"/>
      <c r="D38" s="83" t="s">
        <v>671</v>
      </c>
      <c r="E38" s="83"/>
      <c r="F38" s="83"/>
      <c r="G38" s="84"/>
      <c r="H38" s="83"/>
      <c r="I38" s="72"/>
      <c r="J38" s="72"/>
      <c r="K38" s="72"/>
      <c r="L38" s="70"/>
      <c r="M38" s="70"/>
      <c r="N38" s="71"/>
    </row>
    <row r="39" spans="1:14" ht="18" x14ac:dyDescent="0.35">
      <c r="A39" s="69"/>
      <c r="B39" s="70"/>
      <c r="C39" s="70"/>
      <c r="D39" s="72" t="s">
        <v>670</v>
      </c>
      <c r="E39" s="72"/>
      <c r="F39" s="72"/>
      <c r="G39" s="74"/>
      <c r="H39" s="83"/>
      <c r="I39" s="72"/>
      <c r="J39" s="72"/>
      <c r="K39" s="72"/>
      <c r="L39" s="70"/>
      <c r="M39" s="70"/>
      <c r="N39" s="71"/>
    </row>
    <row r="40" spans="1:14" ht="18" x14ac:dyDescent="0.35">
      <c r="A40" s="69"/>
      <c r="B40" s="70"/>
      <c r="C40" s="70"/>
      <c r="D40" s="83" t="s">
        <v>669</v>
      </c>
      <c r="E40" s="83"/>
      <c r="F40" s="83"/>
      <c r="G40" s="84"/>
      <c r="H40" s="72"/>
      <c r="I40" s="72"/>
      <c r="J40" s="72"/>
      <c r="K40" s="72"/>
      <c r="L40" s="70"/>
      <c r="M40" s="70"/>
      <c r="N40" s="71"/>
    </row>
    <row r="41" spans="1:14" ht="18" x14ac:dyDescent="0.35">
      <c r="A41" s="69"/>
      <c r="B41" s="70"/>
      <c r="C41" s="70"/>
      <c r="D41" s="83" t="s">
        <v>680</v>
      </c>
      <c r="E41" s="83"/>
      <c r="F41" s="83"/>
      <c r="G41" s="84"/>
      <c r="H41" s="72"/>
      <c r="I41" s="72"/>
      <c r="J41" s="72"/>
      <c r="K41" s="72"/>
      <c r="L41" s="70"/>
      <c r="M41" s="70"/>
      <c r="N41" s="71"/>
    </row>
    <row r="42" spans="1:14" ht="18" x14ac:dyDescent="0.35">
      <c r="A42" s="69"/>
      <c r="B42" s="70"/>
      <c r="C42" s="70"/>
      <c r="D42" s="72"/>
      <c r="E42" s="58"/>
      <c r="F42" s="58"/>
      <c r="G42" s="58"/>
      <c r="H42" s="56"/>
      <c r="I42" s="58"/>
      <c r="J42" s="58"/>
      <c r="K42" s="58"/>
      <c r="L42" s="70"/>
      <c r="M42" s="70"/>
      <c r="N42" s="71"/>
    </row>
    <row r="43" spans="1:14" ht="18" x14ac:dyDescent="0.35">
      <c r="A43" s="69"/>
      <c r="B43" s="70"/>
      <c r="C43" s="70"/>
      <c r="D43" s="73" t="s">
        <v>732</v>
      </c>
      <c r="E43" s="72"/>
      <c r="F43" s="72"/>
      <c r="G43" s="74"/>
      <c r="H43" s="72"/>
      <c r="I43" s="72"/>
      <c r="J43" s="72"/>
      <c r="K43" s="72"/>
      <c r="L43" s="70"/>
      <c r="M43" s="70"/>
      <c r="N43" s="71"/>
    </row>
    <row r="44" spans="1:14" ht="18" x14ac:dyDescent="0.35">
      <c r="A44" s="69"/>
      <c r="B44" s="70"/>
      <c r="C44" s="70"/>
      <c r="D44" s="77" t="s">
        <v>663</v>
      </c>
      <c r="E44" s="72"/>
      <c r="F44" s="72"/>
      <c r="G44" s="74"/>
      <c r="H44" s="72"/>
      <c r="I44" s="72"/>
      <c r="J44" s="72"/>
      <c r="K44" s="72"/>
      <c r="L44" s="70"/>
      <c r="M44" s="70"/>
      <c r="N44" s="71"/>
    </row>
    <row r="45" spans="1:14" ht="18" x14ac:dyDescent="0.35">
      <c r="A45" s="69"/>
      <c r="B45" s="70"/>
      <c r="C45" s="70"/>
      <c r="D45" s="77" t="s">
        <v>673</v>
      </c>
      <c r="E45" s="77"/>
      <c r="F45" s="77"/>
      <c r="G45" s="74"/>
      <c r="H45" s="72"/>
      <c r="I45" s="72"/>
      <c r="J45" s="72"/>
      <c r="K45" s="72"/>
      <c r="L45" s="70"/>
      <c r="M45" s="70"/>
      <c r="N45" s="71"/>
    </row>
    <row r="46" spans="1:14" ht="18" x14ac:dyDescent="0.35">
      <c r="A46" s="69"/>
      <c r="B46" s="70"/>
      <c r="C46" s="70"/>
      <c r="D46" s="77" t="s">
        <v>674</v>
      </c>
      <c r="E46" s="77"/>
      <c r="F46" s="77"/>
      <c r="G46" s="74"/>
      <c r="H46" s="72"/>
      <c r="I46" s="72"/>
      <c r="J46" s="72"/>
      <c r="K46" s="72"/>
      <c r="L46" s="70"/>
      <c r="M46" s="70"/>
      <c r="N46" s="71"/>
    </row>
    <row r="47" spans="1:14" ht="18" x14ac:dyDescent="0.35">
      <c r="A47" s="69"/>
      <c r="B47" s="70"/>
      <c r="C47" s="70"/>
      <c r="D47" s="77" t="s">
        <v>675</v>
      </c>
      <c r="E47" s="77" t="s">
        <v>676</v>
      </c>
      <c r="F47" s="72"/>
      <c r="G47" s="72"/>
      <c r="H47" s="74"/>
      <c r="I47" s="72"/>
      <c r="J47" s="72"/>
      <c r="K47" s="72"/>
      <c r="L47" s="70"/>
      <c r="M47" s="70"/>
      <c r="N47" s="71"/>
    </row>
    <row r="48" spans="1:14" ht="18" x14ac:dyDescent="0.35">
      <c r="A48" s="69"/>
      <c r="B48" s="70"/>
      <c r="C48" s="70"/>
      <c r="D48" s="78" t="s">
        <v>693</v>
      </c>
      <c r="E48" s="81"/>
      <c r="F48" s="81"/>
      <c r="G48" s="82"/>
      <c r="H48" s="81"/>
      <c r="I48" s="81"/>
      <c r="J48" s="81"/>
      <c r="K48" s="72"/>
      <c r="L48" s="70"/>
      <c r="M48" s="70"/>
      <c r="N48" s="71"/>
    </row>
    <row r="49" spans="1:14" ht="18" x14ac:dyDescent="0.35">
      <c r="A49" s="69"/>
      <c r="B49" s="70"/>
      <c r="C49" s="70"/>
      <c r="D49" s="83" t="s">
        <v>677</v>
      </c>
      <c r="E49" s="81"/>
      <c r="F49" s="81"/>
      <c r="G49" s="82"/>
      <c r="H49" s="81"/>
      <c r="I49" s="81"/>
      <c r="J49" s="81"/>
      <c r="K49" s="72"/>
      <c r="L49" s="70"/>
      <c r="M49" s="70"/>
      <c r="N49" s="71"/>
    </row>
    <row r="50" spans="1:14" ht="18" x14ac:dyDescent="0.35">
      <c r="A50" s="69"/>
      <c r="B50" s="70"/>
      <c r="C50" s="70"/>
      <c r="D50" s="77" t="s">
        <v>679</v>
      </c>
      <c r="E50" s="72"/>
      <c r="F50" s="72"/>
      <c r="G50" s="74"/>
      <c r="H50" s="72"/>
      <c r="I50" s="72"/>
      <c r="J50" s="72"/>
      <c r="K50" s="72"/>
      <c r="L50" s="70"/>
      <c r="M50" s="70"/>
      <c r="N50" s="71"/>
    </row>
    <row r="51" spans="1:14" ht="18" x14ac:dyDescent="0.35">
      <c r="A51" s="69"/>
      <c r="B51" s="70"/>
      <c r="C51" s="70"/>
      <c r="D51" s="77" t="s">
        <v>678</v>
      </c>
      <c r="E51" s="72"/>
      <c r="F51" s="72"/>
      <c r="G51" s="74"/>
      <c r="H51" s="72"/>
      <c r="I51" s="72"/>
      <c r="J51" s="72"/>
      <c r="K51" s="72"/>
      <c r="L51" s="70"/>
      <c r="M51" s="70"/>
      <c r="N51" s="71"/>
    </row>
    <row r="52" spans="1:14" ht="18" x14ac:dyDescent="0.35">
      <c r="A52" s="69"/>
      <c r="B52" s="70"/>
      <c r="C52" s="70"/>
      <c r="D52" s="72"/>
      <c r="E52" s="58"/>
      <c r="F52" s="58"/>
      <c r="G52" s="58"/>
      <c r="H52" s="56"/>
      <c r="I52" s="58"/>
      <c r="J52" s="58"/>
      <c r="K52" s="58"/>
      <c r="L52" s="70"/>
      <c r="M52" s="70"/>
      <c r="N52" s="71"/>
    </row>
    <row r="53" spans="1:14" ht="18" x14ac:dyDescent="0.35">
      <c r="A53" s="69"/>
      <c r="B53" s="70"/>
      <c r="C53" s="70"/>
      <c r="D53" s="85" t="s">
        <v>681</v>
      </c>
      <c r="E53" s="72"/>
      <c r="F53" s="72"/>
      <c r="G53" s="74"/>
      <c r="H53" s="72"/>
      <c r="I53" s="72"/>
      <c r="J53" s="72"/>
      <c r="K53" s="72"/>
      <c r="L53" s="70"/>
      <c r="M53" s="70"/>
      <c r="N53" s="71"/>
    </row>
    <row r="54" spans="1:14" ht="42.45" customHeight="1" x14ac:dyDescent="0.35">
      <c r="A54" s="69"/>
      <c r="B54" s="70"/>
      <c r="C54" s="70"/>
      <c r="D54" s="169" t="s">
        <v>738</v>
      </c>
      <c r="E54" s="169"/>
      <c r="F54" s="169"/>
      <c r="G54" s="169"/>
      <c r="H54" s="169"/>
      <c r="I54" s="169"/>
      <c r="J54" s="169"/>
      <c r="K54" s="169"/>
      <c r="L54" s="70"/>
      <c r="M54" s="70"/>
      <c r="N54" s="71"/>
    </row>
    <row r="55" spans="1:14" ht="18" x14ac:dyDescent="0.35">
      <c r="A55" s="69"/>
      <c r="B55" s="70"/>
      <c r="C55" s="70"/>
      <c r="D55" s="72"/>
      <c r="E55" s="72"/>
      <c r="F55" s="72"/>
      <c r="G55" s="74"/>
      <c r="H55" s="72"/>
      <c r="I55" s="72"/>
      <c r="J55" s="72"/>
      <c r="K55" s="72"/>
      <c r="L55" s="70"/>
      <c r="M55" s="70"/>
      <c r="N55" s="71"/>
    </row>
    <row r="56" spans="1:14" ht="18" x14ac:dyDescent="0.35">
      <c r="A56" s="69"/>
      <c r="B56" s="70"/>
      <c r="C56" s="70"/>
      <c r="D56" s="85" t="s">
        <v>737</v>
      </c>
      <c r="E56" s="86"/>
      <c r="F56" s="86"/>
      <c r="G56" s="87"/>
      <c r="H56" s="86"/>
      <c r="I56" s="86"/>
      <c r="J56" s="81"/>
      <c r="K56" s="72"/>
      <c r="L56" s="70"/>
      <c r="M56" s="70"/>
      <c r="N56" s="71"/>
    </row>
    <row r="57" spans="1:14" ht="69" customHeight="1" x14ac:dyDescent="0.35">
      <c r="A57" s="69"/>
      <c r="B57" s="70"/>
      <c r="C57" s="70"/>
      <c r="D57" s="168" t="s">
        <v>739</v>
      </c>
      <c r="E57" s="168"/>
      <c r="F57" s="168"/>
      <c r="G57" s="168"/>
      <c r="H57" s="168"/>
      <c r="I57" s="168"/>
      <c r="J57" s="168"/>
      <c r="K57" s="168"/>
      <c r="L57" s="70"/>
      <c r="M57" s="70"/>
      <c r="N57" s="71"/>
    </row>
    <row r="58" spans="1:14" ht="18.600000000000001" thickBot="1" x14ac:dyDescent="0.4">
      <c r="A58" s="88"/>
      <c r="B58" s="89"/>
      <c r="C58" s="89"/>
      <c r="D58" s="90"/>
      <c r="E58" s="64"/>
      <c r="F58" s="64"/>
      <c r="G58" s="64"/>
      <c r="H58" s="91"/>
      <c r="I58" s="64"/>
      <c r="J58" s="64"/>
      <c r="K58" s="64"/>
      <c r="L58" s="89"/>
      <c r="M58" s="89"/>
      <c r="N58" s="92"/>
    </row>
    <row r="59" spans="1:14" ht="15" thickTop="1" x14ac:dyDescent="0.3">
      <c r="A59"/>
      <c r="H59"/>
    </row>
    <row r="60" spans="1:14" x14ac:dyDescent="0.3">
      <c r="A60"/>
      <c r="H60"/>
    </row>
    <row r="61" spans="1:14" x14ac:dyDescent="0.3">
      <c r="A61"/>
      <c r="H61"/>
    </row>
    <row r="62" spans="1:14" x14ac:dyDescent="0.3">
      <c r="A62"/>
      <c r="H62"/>
    </row>
    <row r="63" spans="1:14" x14ac:dyDescent="0.3">
      <c r="A63"/>
      <c r="H63"/>
    </row>
    <row r="64" spans="1:14" x14ac:dyDescent="0.3">
      <c r="A64"/>
      <c r="H64"/>
    </row>
    <row r="65" spans="1:8" x14ac:dyDescent="0.3">
      <c r="A65"/>
      <c r="H65"/>
    </row>
    <row r="66" spans="1:8" x14ac:dyDescent="0.3">
      <c r="A66"/>
      <c r="H66"/>
    </row>
    <row r="67" spans="1:8" x14ac:dyDescent="0.3">
      <c r="A67"/>
      <c r="H67"/>
    </row>
    <row r="68" spans="1:8" x14ac:dyDescent="0.3">
      <c r="A68"/>
      <c r="H68"/>
    </row>
    <row r="69" spans="1:8" x14ac:dyDescent="0.3">
      <c r="A69"/>
      <c r="H69"/>
    </row>
    <row r="70" spans="1:8" x14ac:dyDescent="0.3">
      <c r="A70"/>
      <c r="H70"/>
    </row>
    <row r="71" spans="1:8" x14ac:dyDescent="0.3">
      <c r="A71"/>
      <c r="H71"/>
    </row>
    <row r="72" spans="1:8" x14ac:dyDescent="0.3">
      <c r="A72"/>
      <c r="H72"/>
    </row>
    <row r="73" spans="1:8" x14ac:dyDescent="0.3">
      <c r="A73"/>
      <c r="H73"/>
    </row>
    <row r="74" spans="1:8" x14ac:dyDescent="0.3">
      <c r="A74"/>
      <c r="H74"/>
    </row>
    <row r="75" spans="1:8" x14ac:dyDescent="0.3">
      <c r="A75"/>
      <c r="H75"/>
    </row>
    <row r="76" spans="1:8" x14ac:dyDescent="0.3">
      <c r="A76"/>
      <c r="H76"/>
    </row>
    <row r="77" spans="1:8" x14ac:dyDescent="0.3">
      <c r="A77"/>
      <c r="H77"/>
    </row>
    <row r="78" spans="1:8" x14ac:dyDescent="0.3">
      <c r="A78"/>
      <c r="H78"/>
    </row>
    <row r="79" spans="1:8" x14ac:dyDescent="0.3">
      <c r="A79"/>
      <c r="H79"/>
    </row>
    <row r="80" spans="1:8" x14ac:dyDescent="0.3">
      <c r="A80"/>
      <c r="H80"/>
    </row>
    <row r="81" spans="1:8" x14ac:dyDescent="0.3">
      <c r="A81"/>
      <c r="H81"/>
    </row>
    <row r="82" spans="1:8" x14ac:dyDescent="0.3">
      <c r="A82"/>
      <c r="H82"/>
    </row>
    <row r="83" spans="1:8" x14ac:dyDescent="0.3">
      <c r="A83"/>
      <c r="H83"/>
    </row>
    <row r="84" spans="1:8" x14ac:dyDescent="0.3">
      <c r="A84"/>
      <c r="H84"/>
    </row>
    <row r="85" spans="1:8" x14ac:dyDescent="0.3">
      <c r="A85"/>
      <c r="H85"/>
    </row>
    <row r="86" spans="1:8" x14ac:dyDescent="0.3">
      <c r="A86"/>
      <c r="H86"/>
    </row>
    <row r="87" spans="1:8" x14ac:dyDescent="0.3">
      <c r="A87"/>
      <c r="H87"/>
    </row>
    <row r="88" spans="1:8" x14ac:dyDescent="0.3">
      <c r="A88"/>
      <c r="H88"/>
    </row>
    <row r="89" spans="1:8" x14ac:dyDescent="0.3">
      <c r="A89"/>
      <c r="H89"/>
    </row>
    <row r="90" spans="1:8" x14ac:dyDescent="0.3">
      <c r="A90"/>
      <c r="H90"/>
    </row>
    <row r="91" spans="1:8" x14ac:dyDescent="0.3">
      <c r="A91"/>
      <c r="H91"/>
    </row>
    <row r="92" spans="1:8" x14ac:dyDescent="0.3">
      <c r="A92"/>
      <c r="H92"/>
    </row>
    <row r="93" spans="1:8" x14ac:dyDescent="0.3">
      <c r="A93"/>
      <c r="H93"/>
    </row>
    <row r="94" spans="1:8" x14ac:dyDescent="0.3">
      <c r="A94"/>
      <c r="H94"/>
    </row>
    <row r="95" spans="1:8" x14ac:dyDescent="0.3">
      <c r="A95"/>
      <c r="H95"/>
    </row>
    <row r="96" spans="1:8" x14ac:dyDescent="0.3">
      <c r="A96"/>
      <c r="H96"/>
    </row>
    <row r="97" spans="1:8" x14ac:dyDescent="0.3">
      <c r="A97"/>
      <c r="H97"/>
    </row>
    <row r="98" spans="1:8" x14ac:dyDescent="0.3">
      <c r="A98"/>
      <c r="H98"/>
    </row>
    <row r="99" spans="1:8" x14ac:dyDescent="0.3">
      <c r="A99"/>
      <c r="H99"/>
    </row>
    <row r="100" spans="1:8" x14ac:dyDescent="0.3">
      <c r="A100"/>
      <c r="H100"/>
    </row>
    <row r="101" spans="1:8" x14ac:dyDescent="0.3">
      <c r="A101"/>
      <c r="H101"/>
    </row>
    <row r="102" spans="1:8" x14ac:dyDescent="0.3">
      <c r="A102"/>
      <c r="H102"/>
    </row>
    <row r="103" spans="1:8" x14ac:dyDescent="0.3">
      <c r="A103"/>
      <c r="H103"/>
    </row>
    <row r="104" spans="1:8" x14ac:dyDescent="0.3">
      <c r="A104"/>
      <c r="H104"/>
    </row>
    <row r="105" spans="1:8" x14ac:dyDescent="0.3">
      <c r="A105"/>
      <c r="H105"/>
    </row>
    <row r="106" spans="1:8" x14ac:dyDescent="0.3">
      <c r="A106"/>
      <c r="H106"/>
    </row>
    <row r="107" spans="1:8" x14ac:dyDescent="0.3">
      <c r="A107"/>
      <c r="H107"/>
    </row>
    <row r="108" spans="1:8" x14ac:dyDescent="0.3">
      <c r="A108"/>
      <c r="H108"/>
    </row>
    <row r="109" spans="1:8" x14ac:dyDescent="0.3">
      <c r="A109"/>
      <c r="H109"/>
    </row>
    <row r="110" spans="1:8" x14ac:dyDescent="0.3">
      <c r="A110"/>
      <c r="H110"/>
    </row>
    <row r="111" spans="1:8" x14ac:dyDescent="0.3">
      <c r="A111"/>
      <c r="H111"/>
    </row>
    <row r="112" spans="1:8" x14ac:dyDescent="0.3">
      <c r="A112"/>
      <c r="H112"/>
    </row>
    <row r="113" spans="1:8" x14ac:dyDescent="0.3">
      <c r="A113"/>
      <c r="H113"/>
    </row>
    <row r="114" spans="1:8" x14ac:dyDescent="0.3">
      <c r="A114"/>
      <c r="H114"/>
    </row>
    <row r="115" spans="1:8" x14ac:dyDescent="0.3">
      <c r="A115"/>
      <c r="H115"/>
    </row>
    <row r="116" spans="1:8" x14ac:dyDescent="0.3">
      <c r="A116"/>
      <c r="H116"/>
    </row>
    <row r="117" spans="1:8" x14ac:dyDescent="0.3">
      <c r="A117"/>
      <c r="H117"/>
    </row>
    <row r="118" spans="1:8" x14ac:dyDescent="0.3">
      <c r="A118"/>
      <c r="H118"/>
    </row>
    <row r="119" spans="1:8" x14ac:dyDescent="0.3">
      <c r="A119"/>
      <c r="H119"/>
    </row>
    <row r="120" spans="1:8" x14ac:dyDescent="0.3">
      <c r="A120"/>
      <c r="H120"/>
    </row>
    <row r="121" spans="1:8" x14ac:dyDescent="0.3">
      <c r="A121"/>
      <c r="H121"/>
    </row>
    <row r="122" spans="1:8" x14ac:dyDescent="0.3">
      <c r="A122"/>
      <c r="H122"/>
    </row>
    <row r="123" spans="1:8" x14ac:dyDescent="0.3">
      <c r="A123"/>
      <c r="H123"/>
    </row>
    <row r="124" spans="1:8" x14ac:dyDescent="0.3">
      <c r="A124"/>
      <c r="H124"/>
    </row>
    <row r="125" spans="1:8" x14ac:dyDescent="0.3">
      <c r="A125"/>
      <c r="H125"/>
    </row>
    <row r="126" spans="1:8" x14ac:dyDescent="0.3">
      <c r="A126"/>
      <c r="H126"/>
    </row>
    <row r="127" spans="1:8" x14ac:dyDescent="0.3">
      <c r="A127"/>
      <c r="H127"/>
    </row>
    <row r="128" spans="1:8" x14ac:dyDescent="0.3">
      <c r="A128"/>
      <c r="H128"/>
    </row>
    <row r="129" spans="1:8" x14ac:dyDescent="0.3">
      <c r="A129"/>
      <c r="H129"/>
    </row>
    <row r="130" spans="1:8" x14ac:dyDescent="0.3">
      <c r="A130"/>
      <c r="H130"/>
    </row>
    <row r="131" spans="1:8" x14ac:dyDescent="0.3">
      <c r="A131"/>
      <c r="H131"/>
    </row>
    <row r="132" spans="1:8" x14ac:dyDescent="0.3">
      <c r="A132"/>
      <c r="H132"/>
    </row>
    <row r="133" spans="1:8" x14ac:dyDescent="0.3">
      <c r="A133"/>
      <c r="H133"/>
    </row>
    <row r="134" spans="1:8" x14ac:dyDescent="0.3">
      <c r="A134"/>
      <c r="H134"/>
    </row>
    <row r="135" spans="1:8" x14ac:dyDescent="0.3">
      <c r="A135"/>
      <c r="H135"/>
    </row>
    <row r="136" spans="1:8" x14ac:dyDescent="0.3">
      <c r="A136"/>
      <c r="H136"/>
    </row>
    <row r="137" spans="1:8" x14ac:dyDescent="0.3">
      <c r="A137"/>
      <c r="H137"/>
    </row>
    <row r="138" spans="1:8" x14ac:dyDescent="0.3">
      <c r="A138"/>
      <c r="H138"/>
    </row>
    <row r="139" spans="1:8" x14ac:dyDescent="0.3">
      <c r="A139"/>
      <c r="H139"/>
    </row>
    <row r="140" spans="1:8" x14ac:dyDescent="0.3">
      <c r="A140"/>
      <c r="H140"/>
    </row>
    <row r="141" spans="1:8" x14ac:dyDescent="0.3">
      <c r="A141"/>
      <c r="H141"/>
    </row>
    <row r="142" spans="1:8" x14ac:dyDescent="0.3">
      <c r="A142"/>
      <c r="H142"/>
    </row>
    <row r="143" spans="1:8" x14ac:dyDescent="0.3">
      <c r="A143"/>
      <c r="H143"/>
    </row>
    <row r="144" spans="1:8" x14ac:dyDescent="0.3">
      <c r="A144"/>
      <c r="H144"/>
    </row>
    <row r="145" spans="1:8" x14ac:dyDescent="0.3">
      <c r="A145"/>
      <c r="H145"/>
    </row>
    <row r="146" spans="1:8" x14ac:dyDescent="0.3">
      <c r="A146"/>
      <c r="H146"/>
    </row>
    <row r="147" spans="1:8" x14ac:dyDescent="0.3">
      <c r="A147"/>
      <c r="H147"/>
    </row>
    <row r="148" spans="1:8" x14ac:dyDescent="0.3">
      <c r="A148"/>
      <c r="H148"/>
    </row>
    <row r="149" spans="1:8" x14ac:dyDescent="0.3">
      <c r="A149"/>
      <c r="H149"/>
    </row>
    <row r="150" spans="1:8" x14ac:dyDescent="0.3">
      <c r="A150"/>
      <c r="H150"/>
    </row>
    <row r="151" spans="1:8" x14ac:dyDescent="0.3">
      <c r="A151"/>
      <c r="H151"/>
    </row>
    <row r="152" spans="1:8" x14ac:dyDescent="0.3">
      <c r="A152"/>
      <c r="H152"/>
    </row>
    <row r="153" spans="1:8" x14ac:dyDescent="0.3">
      <c r="A153"/>
      <c r="H153"/>
    </row>
    <row r="154" spans="1:8" x14ac:dyDescent="0.3">
      <c r="A154"/>
      <c r="H154"/>
    </row>
    <row r="155" spans="1:8" x14ac:dyDescent="0.3">
      <c r="A155"/>
      <c r="H155"/>
    </row>
    <row r="156" spans="1:8" x14ac:dyDescent="0.3">
      <c r="A156"/>
      <c r="H156"/>
    </row>
    <row r="157" spans="1:8" x14ac:dyDescent="0.3">
      <c r="A157"/>
      <c r="H157"/>
    </row>
    <row r="158" spans="1:8" x14ac:dyDescent="0.3">
      <c r="A158"/>
      <c r="H158"/>
    </row>
    <row r="159" spans="1:8" x14ac:dyDescent="0.3">
      <c r="A159"/>
      <c r="H159"/>
    </row>
    <row r="160" spans="1:8" x14ac:dyDescent="0.3">
      <c r="A160"/>
      <c r="H160"/>
    </row>
    <row r="161" spans="1:8" x14ac:dyDescent="0.3">
      <c r="A161"/>
      <c r="H161"/>
    </row>
    <row r="162" spans="1:8" x14ac:dyDescent="0.3">
      <c r="A162"/>
      <c r="H162"/>
    </row>
    <row r="163" spans="1:8" x14ac:dyDescent="0.3">
      <c r="A163"/>
      <c r="H163"/>
    </row>
    <row r="164" spans="1:8" x14ac:dyDescent="0.3">
      <c r="A164"/>
      <c r="H164"/>
    </row>
    <row r="165" spans="1:8" x14ac:dyDescent="0.3">
      <c r="A165"/>
      <c r="H165"/>
    </row>
    <row r="166" spans="1:8" x14ac:dyDescent="0.3">
      <c r="A166"/>
      <c r="H166"/>
    </row>
    <row r="167" spans="1:8" x14ac:dyDescent="0.3">
      <c r="A167"/>
      <c r="H167"/>
    </row>
    <row r="168" spans="1:8" x14ac:dyDescent="0.3">
      <c r="A168"/>
      <c r="H168"/>
    </row>
    <row r="169" spans="1:8" x14ac:dyDescent="0.3">
      <c r="A169"/>
      <c r="H169"/>
    </row>
    <row r="170" spans="1:8" x14ac:dyDescent="0.3">
      <c r="A170"/>
      <c r="H170"/>
    </row>
    <row r="171" spans="1:8" x14ac:dyDescent="0.3">
      <c r="A171"/>
      <c r="H171"/>
    </row>
    <row r="172" spans="1:8" x14ac:dyDescent="0.3">
      <c r="A172"/>
      <c r="H172"/>
    </row>
    <row r="173" spans="1:8" x14ac:dyDescent="0.3">
      <c r="A173"/>
      <c r="H173"/>
    </row>
    <row r="174" spans="1:8" x14ac:dyDescent="0.3">
      <c r="A174"/>
      <c r="H174"/>
    </row>
    <row r="175" spans="1:8" x14ac:dyDescent="0.3">
      <c r="A175"/>
      <c r="H175"/>
    </row>
    <row r="176" spans="1:8" x14ac:dyDescent="0.3">
      <c r="A176"/>
      <c r="H176"/>
    </row>
    <row r="177" spans="1:8" x14ac:dyDescent="0.3">
      <c r="A177"/>
      <c r="H177"/>
    </row>
    <row r="178" spans="1:8" x14ac:dyDescent="0.3">
      <c r="A178"/>
      <c r="H178"/>
    </row>
    <row r="179" spans="1:8" x14ac:dyDescent="0.3">
      <c r="A179"/>
      <c r="H179"/>
    </row>
    <row r="180" spans="1:8" x14ac:dyDescent="0.3">
      <c r="A180"/>
      <c r="H180"/>
    </row>
    <row r="181" spans="1:8" x14ac:dyDescent="0.3">
      <c r="A181"/>
      <c r="H181"/>
    </row>
    <row r="182" spans="1:8" x14ac:dyDescent="0.3">
      <c r="A182"/>
      <c r="H182"/>
    </row>
    <row r="183" spans="1:8" x14ac:dyDescent="0.3">
      <c r="A183"/>
      <c r="H183"/>
    </row>
    <row r="184" spans="1:8" x14ac:dyDescent="0.3">
      <c r="A184"/>
      <c r="H184"/>
    </row>
    <row r="185" spans="1:8" x14ac:dyDescent="0.3">
      <c r="A185"/>
      <c r="H185"/>
    </row>
    <row r="186" spans="1:8" x14ac:dyDescent="0.3">
      <c r="A186"/>
      <c r="H186"/>
    </row>
    <row r="187" spans="1:8" x14ac:dyDescent="0.3">
      <c r="A187"/>
      <c r="H187"/>
    </row>
    <row r="188" spans="1:8" x14ac:dyDescent="0.3">
      <c r="A188"/>
      <c r="H188"/>
    </row>
    <row r="189" spans="1:8" x14ac:dyDescent="0.3">
      <c r="A189"/>
      <c r="H189"/>
    </row>
    <row r="190" spans="1:8" x14ac:dyDescent="0.3">
      <c r="A190"/>
      <c r="H190"/>
    </row>
    <row r="191" spans="1:8" x14ac:dyDescent="0.3">
      <c r="A191"/>
      <c r="H191"/>
    </row>
    <row r="192" spans="1:8" x14ac:dyDescent="0.3">
      <c r="A192"/>
      <c r="H192"/>
    </row>
    <row r="193" spans="1:8" x14ac:dyDescent="0.3">
      <c r="A193"/>
      <c r="H193"/>
    </row>
    <row r="194" spans="1:8" x14ac:dyDescent="0.3">
      <c r="A194"/>
      <c r="H194"/>
    </row>
    <row r="195" spans="1:8" x14ac:dyDescent="0.3">
      <c r="A195"/>
      <c r="H195"/>
    </row>
    <row r="196" spans="1:8" x14ac:dyDescent="0.3">
      <c r="A196"/>
      <c r="H196"/>
    </row>
    <row r="197" spans="1:8" x14ac:dyDescent="0.3">
      <c r="A197"/>
      <c r="H197"/>
    </row>
    <row r="198" spans="1:8" x14ac:dyDescent="0.3">
      <c r="A198"/>
      <c r="H198"/>
    </row>
    <row r="199" spans="1:8" x14ac:dyDescent="0.3">
      <c r="A199"/>
      <c r="H199"/>
    </row>
    <row r="200" spans="1:8" x14ac:dyDescent="0.3">
      <c r="A200"/>
      <c r="H200"/>
    </row>
    <row r="201" spans="1:8" x14ac:dyDescent="0.3">
      <c r="A201"/>
      <c r="H201"/>
    </row>
    <row r="202" spans="1:8" x14ac:dyDescent="0.3">
      <c r="A202"/>
      <c r="H202"/>
    </row>
    <row r="203" spans="1:8" x14ac:dyDescent="0.3">
      <c r="A203"/>
      <c r="H203"/>
    </row>
    <row r="204" spans="1:8" x14ac:dyDescent="0.3">
      <c r="A204"/>
      <c r="H204"/>
    </row>
    <row r="205" spans="1:8" x14ac:dyDescent="0.3">
      <c r="A205"/>
      <c r="H205"/>
    </row>
    <row r="206" spans="1:8" x14ac:dyDescent="0.3">
      <c r="A206"/>
      <c r="H206"/>
    </row>
    <row r="207" spans="1:8" x14ac:dyDescent="0.3">
      <c r="A207"/>
      <c r="H207"/>
    </row>
    <row r="208" spans="1:8" x14ac:dyDescent="0.3">
      <c r="A208"/>
      <c r="H208"/>
    </row>
    <row r="209" spans="1:8" x14ac:dyDescent="0.3">
      <c r="A209"/>
      <c r="H209"/>
    </row>
    <row r="210" spans="1:8" x14ac:dyDescent="0.3">
      <c r="A210"/>
      <c r="H210"/>
    </row>
    <row r="211" spans="1:8" x14ac:dyDescent="0.3">
      <c r="A211"/>
      <c r="H211"/>
    </row>
    <row r="212" spans="1:8" x14ac:dyDescent="0.3">
      <c r="A212"/>
      <c r="H212"/>
    </row>
    <row r="213" spans="1:8" x14ac:dyDescent="0.3">
      <c r="A213"/>
      <c r="H213"/>
    </row>
    <row r="214" spans="1:8" x14ac:dyDescent="0.3">
      <c r="A214"/>
      <c r="H214"/>
    </row>
    <row r="215" spans="1:8" x14ac:dyDescent="0.3">
      <c r="A215"/>
      <c r="H215"/>
    </row>
    <row r="216" spans="1:8" x14ac:dyDescent="0.3">
      <c r="A216"/>
      <c r="H216"/>
    </row>
    <row r="217" spans="1:8" x14ac:dyDescent="0.3">
      <c r="A217"/>
      <c r="H217"/>
    </row>
    <row r="218" spans="1:8" x14ac:dyDescent="0.3">
      <c r="A218"/>
      <c r="H218"/>
    </row>
    <row r="219" spans="1:8" x14ac:dyDescent="0.3">
      <c r="A219"/>
      <c r="H219"/>
    </row>
    <row r="220" spans="1:8" x14ac:dyDescent="0.3">
      <c r="A220"/>
      <c r="H220"/>
    </row>
    <row r="221" spans="1:8" x14ac:dyDescent="0.3">
      <c r="A221"/>
      <c r="H221"/>
    </row>
    <row r="222" spans="1:8" x14ac:dyDescent="0.3">
      <c r="A222"/>
      <c r="H222"/>
    </row>
    <row r="223" spans="1:8" x14ac:dyDescent="0.3">
      <c r="A223"/>
      <c r="H223"/>
    </row>
    <row r="224" spans="1:8" x14ac:dyDescent="0.3">
      <c r="A224"/>
      <c r="H224"/>
    </row>
    <row r="225" spans="1:8" x14ac:dyDescent="0.3">
      <c r="A225"/>
      <c r="H225"/>
    </row>
    <row r="226" spans="1:8" x14ac:dyDescent="0.3">
      <c r="A226"/>
      <c r="H226"/>
    </row>
    <row r="227" spans="1:8" x14ac:dyDescent="0.3">
      <c r="A227"/>
      <c r="H227"/>
    </row>
    <row r="228" spans="1:8" x14ac:dyDescent="0.3">
      <c r="A228"/>
      <c r="H228"/>
    </row>
    <row r="229" spans="1:8" x14ac:dyDescent="0.3">
      <c r="A229"/>
      <c r="H229"/>
    </row>
    <row r="230" spans="1:8" x14ac:dyDescent="0.3">
      <c r="A230"/>
      <c r="H230"/>
    </row>
    <row r="231" spans="1:8" x14ac:dyDescent="0.3">
      <c r="A231"/>
      <c r="H231"/>
    </row>
    <row r="232" spans="1:8" x14ac:dyDescent="0.3">
      <c r="A232"/>
      <c r="H232"/>
    </row>
    <row r="233" spans="1:8" x14ac:dyDescent="0.3">
      <c r="A233"/>
      <c r="H233"/>
    </row>
    <row r="234" spans="1:8" x14ac:dyDescent="0.3">
      <c r="A234"/>
      <c r="H234"/>
    </row>
    <row r="235" spans="1:8" x14ac:dyDescent="0.3">
      <c r="A235"/>
      <c r="H235"/>
    </row>
    <row r="236" spans="1:8" x14ac:dyDescent="0.3">
      <c r="A236"/>
      <c r="H236"/>
    </row>
    <row r="237" spans="1:8" x14ac:dyDescent="0.3">
      <c r="A237"/>
      <c r="H237"/>
    </row>
    <row r="238" spans="1:8" x14ac:dyDescent="0.3">
      <c r="A238"/>
      <c r="H238"/>
    </row>
    <row r="239" spans="1:8" x14ac:dyDescent="0.3">
      <c r="A239"/>
      <c r="H239"/>
    </row>
    <row r="240" spans="1:8" x14ac:dyDescent="0.3">
      <c r="A240"/>
      <c r="H240"/>
    </row>
    <row r="241" spans="1:8" x14ac:dyDescent="0.3">
      <c r="A241"/>
      <c r="H241"/>
    </row>
    <row r="242" spans="1:8" x14ac:dyDescent="0.3">
      <c r="A242"/>
      <c r="H242"/>
    </row>
    <row r="243" spans="1:8" x14ac:dyDescent="0.3">
      <c r="A243"/>
      <c r="H243"/>
    </row>
    <row r="244" spans="1:8" x14ac:dyDescent="0.3">
      <c r="A244"/>
      <c r="H244"/>
    </row>
    <row r="245" spans="1:8" x14ac:dyDescent="0.3">
      <c r="A245"/>
      <c r="H245"/>
    </row>
    <row r="246" spans="1:8" x14ac:dyDescent="0.3">
      <c r="A246"/>
      <c r="H246"/>
    </row>
    <row r="247" spans="1:8" x14ac:dyDescent="0.3">
      <c r="A247"/>
      <c r="H247"/>
    </row>
    <row r="248" spans="1:8" x14ac:dyDescent="0.3">
      <c r="A248"/>
      <c r="H248"/>
    </row>
    <row r="249" spans="1:8" x14ac:dyDescent="0.3">
      <c r="A249"/>
      <c r="H249"/>
    </row>
    <row r="250" spans="1:8" x14ac:dyDescent="0.3">
      <c r="A250"/>
      <c r="H250"/>
    </row>
    <row r="251" spans="1:8" x14ac:dyDescent="0.3">
      <c r="A251"/>
      <c r="H251"/>
    </row>
    <row r="252" spans="1:8" x14ac:dyDescent="0.3">
      <c r="A252"/>
      <c r="H252"/>
    </row>
    <row r="253" spans="1:8" x14ac:dyDescent="0.3">
      <c r="A253"/>
      <c r="H253"/>
    </row>
    <row r="254" spans="1:8" x14ac:dyDescent="0.3">
      <c r="A254"/>
      <c r="H254"/>
    </row>
    <row r="255" spans="1:8" x14ac:dyDescent="0.3">
      <c r="A255"/>
      <c r="H255"/>
    </row>
    <row r="256" spans="1:8" x14ac:dyDescent="0.3">
      <c r="A256"/>
      <c r="H256"/>
    </row>
    <row r="257" spans="1:8" x14ac:dyDescent="0.3">
      <c r="A257"/>
      <c r="H257"/>
    </row>
    <row r="258" spans="1:8" x14ac:dyDescent="0.3">
      <c r="A258"/>
      <c r="H258"/>
    </row>
    <row r="259" spans="1:8" x14ac:dyDescent="0.3">
      <c r="A259"/>
      <c r="H259"/>
    </row>
    <row r="260" spans="1:8" x14ac:dyDescent="0.3">
      <c r="A260"/>
      <c r="H260"/>
    </row>
    <row r="261" spans="1:8" x14ac:dyDescent="0.3">
      <c r="A261"/>
      <c r="H261"/>
    </row>
    <row r="262" spans="1:8" x14ac:dyDescent="0.3">
      <c r="A262"/>
      <c r="H262"/>
    </row>
    <row r="263" spans="1:8" x14ac:dyDescent="0.3">
      <c r="A263"/>
      <c r="H263"/>
    </row>
    <row r="264" spans="1:8" x14ac:dyDescent="0.3">
      <c r="A264"/>
      <c r="H264"/>
    </row>
    <row r="265" spans="1:8" x14ac:dyDescent="0.3">
      <c r="A265"/>
      <c r="H265"/>
    </row>
    <row r="266" spans="1:8" x14ac:dyDescent="0.3">
      <c r="A266"/>
      <c r="H266"/>
    </row>
    <row r="267" spans="1:8" x14ac:dyDescent="0.3">
      <c r="A267"/>
      <c r="H267"/>
    </row>
    <row r="268" spans="1:8" x14ac:dyDescent="0.3">
      <c r="A268"/>
      <c r="H268"/>
    </row>
    <row r="269" spans="1:8" x14ac:dyDescent="0.3">
      <c r="A269"/>
      <c r="H269"/>
    </row>
    <row r="270" spans="1:8" x14ac:dyDescent="0.3">
      <c r="A270"/>
      <c r="H270"/>
    </row>
    <row r="271" spans="1:8" x14ac:dyDescent="0.3">
      <c r="A271"/>
      <c r="H271"/>
    </row>
    <row r="272" spans="1:8" x14ac:dyDescent="0.3">
      <c r="A272"/>
      <c r="H272"/>
    </row>
    <row r="273" spans="1:8" x14ac:dyDescent="0.3">
      <c r="A273"/>
      <c r="H273"/>
    </row>
    <row r="274" spans="1:8" x14ac:dyDescent="0.3">
      <c r="A274"/>
      <c r="H274"/>
    </row>
    <row r="275" spans="1:8" x14ac:dyDescent="0.3">
      <c r="A275"/>
      <c r="H275"/>
    </row>
    <row r="276" spans="1:8" x14ac:dyDescent="0.3">
      <c r="A276"/>
      <c r="H276"/>
    </row>
    <row r="277" spans="1:8" x14ac:dyDescent="0.3">
      <c r="A277"/>
      <c r="H277"/>
    </row>
    <row r="278" spans="1:8" x14ac:dyDescent="0.3">
      <c r="A278"/>
      <c r="H278"/>
    </row>
    <row r="279" spans="1:8" x14ac:dyDescent="0.3">
      <c r="A279"/>
      <c r="H279"/>
    </row>
    <row r="280" spans="1:8" x14ac:dyDescent="0.3">
      <c r="A280"/>
      <c r="H280"/>
    </row>
    <row r="281" spans="1:8" x14ac:dyDescent="0.3">
      <c r="A281"/>
      <c r="H281"/>
    </row>
    <row r="282" spans="1:8" x14ac:dyDescent="0.3">
      <c r="A282"/>
      <c r="H282"/>
    </row>
    <row r="283" spans="1:8" x14ac:dyDescent="0.3">
      <c r="A283"/>
      <c r="H283"/>
    </row>
    <row r="284" spans="1:8" x14ac:dyDescent="0.3">
      <c r="A284"/>
      <c r="H284"/>
    </row>
    <row r="285" spans="1:8" x14ac:dyDescent="0.3">
      <c r="A285"/>
      <c r="H285"/>
    </row>
    <row r="286" spans="1:8" x14ac:dyDescent="0.3">
      <c r="A286"/>
      <c r="H286"/>
    </row>
    <row r="287" spans="1:8" x14ac:dyDescent="0.3">
      <c r="A287"/>
      <c r="H287"/>
    </row>
    <row r="288" spans="1:8" x14ac:dyDescent="0.3">
      <c r="A288"/>
      <c r="H288"/>
    </row>
    <row r="289" spans="1:8" x14ac:dyDescent="0.3">
      <c r="A289"/>
      <c r="H289"/>
    </row>
    <row r="290" spans="1:8" x14ac:dyDescent="0.3">
      <c r="A290"/>
      <c r="H290"/>
    </row>
    <row r="291" spans="1:8" x14ac:dyDescent="0.3">
      <c r="A291"/>
      <c r="H291"/>
    </row>
    <row r="292" spans="1:8" x14ac:dyDescent="0.3">
      <c r="A292"/>
      <c r="H292"/>
    </row>
    <row r="293" spans="1:8" x14ac:dyDescent="0.3">
      <c r="A293"/>
      <c r="H293"/>
    </row>
    <row r="294" spans="1:8" x14ac:dyDescent="0.3">
      <c r="A294"/>
      <c r="H294"/>
    </row>
    <row r="295" spans="1:8" x14ac:dyDescent="0.3">
      <c r="A295"/>
      <c r="H295"/>
    </row>
    <row r="296" spans="1:8" x14ac:dyDescent="0.3">
      <c r="A296"/>
      <c r="H296"/>
    </row>
    <row r="297" spans="1:8" x14ac:dyDescent="0.3">
      <c r="A297"/>
      <c r="H297"/>
    </row>
    <row r="298" spans="1:8" x14ac:dyDescent="0.3">
      <c r="A298"/>
      <c r="H298"/>
    </row>
    <row r="299" spans="1:8" x14ac:dyDescent="0.3">
      <c r="A299"/>
      <c r="H299"/>
    </row>
    <row r="300" spans="1:8" x14ac:dyDescent="0.3">
      <c r="A300"/>
      <c r="H300"/>
    </row>
    <row r="301" spans="1:8" x14ac:dyDescent="0.3">
      <c r="A301"/>
      <c r="H301"/>
    </row>
    <row r="302" spans="1:8" x14ac:dyDescent="0.3">
      <c r="A302"/>
      <c r="H302"/>
    </row>
    <row r="303" spans="1:8" x14ac:dyDescent="0.3">
      <c r="A303"/>
      <c r="H303"/>
    </row>
    <row r="304" spans="1:8" x14ac:dyDescent="0.3">
      <c r="A304"/>
      <c r="H304"/>
    </row>
    <row r="305" spans="1:8" x14ac:dyDescent="0.3">
      <c r="A305"/>
      <c r="H305"/>
    </row>
    <row r="306" spans="1:8" x14ac:dyDescent="0.3">
      <c r="A306"/>
      <c r="H306"/>
    </row>
    <row r="307" spans="1:8" x14ac:dyDescent="0.3">
      <c r="A307"/>
      <c r="H307"/>
    </row>
    <row r="308" spans="1:8" x14ac:dyDescent="0.3">
      <c r="A308"/>
      <c r="H308"/>
    </row>
    <row r="309" spans="1:8" x14ac:dyDescent="0.3">
      <c r="A309"/>
      <c r="H309"/>
    </row>
    <row r="310" spans="1:8" x14ac:dyDescent="0.3">
      <c r="A310"/>
      <c r="H310"/>
    </row>
    <row r="311" spans="1:8" x14ac:dyDescent="0.3">
      <c r="A311"/>
      <c r="H311"/>
    </row>
    <row r="312" spans="1:8" x14ac:dyDescent="0.3">
      <c r="A312"/>
      <c r="H312"/>
    </row>
    <row r="313" spans="1:8" x14ac:dyDescent="0.3">
      <c r="A313"/>
      <c r="H313"/>
    </row>
    <row r="314" spans="1:8" x14ac:dyDescent="0.3">
      <c r="A314"/>
      <c r="H314"/>
    </row>
    <row r="315" spans="1:8" x14ac:dyDescent="0.3">
      <c r="A315"/>
      <c r="H315"/>
    </row>
    <row r="316" spans="1:8" x14ac:dyDescent="0.3">
      <c r="A316"/>
      <c r="H316"/>
    </row>
    <row r="317" spans="1:8" x14ac:dyDescent="0.3">
      <c r="A317"/>
      <c r="H317"/>
    </row>
    <row r="318" spans="1:8" x14ac:dyDescent="0.3">
      <c r="A318"/>
      <c r="H318"/>
    </row>
    <row r="319" spans="1:8" x14ac:dyDescent="0.3">
      <c r="A319"/>
      <c r="H319"/>
    </row>
    <row r="320" spans="1:8" x14ac:dyDescent="0.3">
      <c r="A320"/>
      <c r="H320"/>
    </row>
    <row r="321" spans="1:8" x14ac:dyDescent="0.3">
      <c r="A321"/>
      <c r="H321"/>
    </row>
    <row r="322" spans="1:8" x14ac:dyDescent="0.3">
      <c r="A322"/>
      <c r="H322"/>
    </row>
    <row r="323" spans="1:8" x14ac:dyDescent="0.3">
      <c r="A323"/>
      <c r="H323"/>
    </row>
    <row r="324" spans="1:8" x14ac:dyDescent="0.3">
      <c r="A324"/>
      <c r="H324"/>
    </row>
    <row r="325" spans="1:8" x14ac:dyDescent="0.3">
      <c r="A325"/>
      <c r="H325"/>
    </row>
    <row r="326" spans="1:8" x14ac:dyDescent="0.3">
      <c r="A326"/>
      <c r="H326"/>
    </row>
    <row r="327" spans="1:8" x14ac:dyDescent="0.3">
      <c r="A327"/>
      <c r="H327"/>
    </row>
    <row r="328" spans="1:8" x14ac:dyDescent="0.3">
      <c r="A328"/>
      <c r="H328"/>
    </row>
    <row r="329" spans="1:8" x14ac:dyDescent="0.3">
      <c r="A329"/>
      <c r="H329"/>
    </row>
    <row r="330" spans="1:8" x14ac:dyDescent="0.3">
      <c r="A330"/>
      <c r="H330"/>
    </row>
    <row r="331" spans="1:8" x14ac:dyDescent="0.3">
      <c r="A331"/>
      <c r="H331"/>
    </row>
    <row r="332" spans="1:8" x14ac:dyDescent="0.3">
      <c r="A332"/>
      <c r="H332"/>
    </row>
    <row r="333" spans="1:8" x14ac:dyDescent="0.3">
      <c r="A333"/>
      <c r="H333"/>
    </row>
    <row r="334" spans="1:8" x14ac:dyDescent="0.3">
      <c r="A334"/>
      <c r="H334"/>
    </row>
    <row r="335" spans="1:8" x14ac:dyDescent="0.3">
      <c r="A335"/>
      <c r="H335"/>
    </row>
    <row r="336" spans="1:8" x14ac:dyDescent="0.3">
      <c r="A336"/>
      <c r="H336"/>
    </row>
    <row r="337" spans="1:8" x14ac:dyDescent="0.3">
      <c r="A337"/>
      <c r="H337"/>
    </row>
    <row r="338" spans="1:8" x14ac:dyDescent="0.3">
      <c r="A338"/>
      <c r="H338"/>
    </row>
    <row r="339" spans="1:8" x14ac:dyDescent="0.3">
      <c r="A339"/>
      <c r="H339"/>
    </row>
    <row r="340" spans="1:8" x14ac:dyDescent="0.3">
      <c r="A340"/>
      <c r="H340"/>
    </row>
    <row r="341" spans="1:8" x14ac:dyDescent="0.3">
      <c r="A341"/>
      <c r="H341"/>
    </row>
    <row r="342" spans="1:8" x14ac:dyDescent="0.3">
      <c r="A342"/>
      <c r="H342"/>
    </row>
    <row r="343" spans="1:8" x14ac:dyDescent="0.3">
      <c r="A343"/>
      <c r="H343"/>
    </row>
    <row r="344" spans="1:8" x14ac:dyDescent="0.3">
      <c r="A344"/>
      <c r="H344"/>
    </row>
    <row r="345" spans="1:8" x14ac:dyDescent="0.3">
      <c r="A345"/>
      <c r="H345"/>
    </row>
    <row r="346" spans="1:8" x14ac:dyDescent="0.3">
      <c r="A346"/>
      <c r="H346"/>
    </row>
    <row r="347" spans="1:8" x14ac:dyDescent="0.3">
      <c r="A347"/>
      <c r="H347"/>
    </row>
    <row r="348" spans="1:8" x14ac:dyDescent="0.3">
      <c r="A348"/>
      <c r="H348"/>
    </row>
    <row r="349" spans="1:8" x14ac:dyDescent="0.3">
      <c r="A349"/>
      <c r="H349"/>
    </row>
    <row r="350" spans="1:8" x14ac:dyDescent="0.3">
      <c r="A350"/>
      <c r="H350"/>
    </row>
    <row r="351" spans="1:8" x14ac:dyDescent="0.3">
      <c r="A351"/>
      <c r="H351"/>
    </row>
    <row r="352" spans="1:8" x14ac:dyDescent="0.3">
      <c r="A352"/>
      <c r="H352"/>
    </row>
    <row r="353" spans="1:8" x14ac:dyDescent="0.3">
      <c r="A353"/>
      <c r="H353"/>
    </row>
    <row r="354" spans="1:8" x14ac:dyDescent="0.3">
      <c r="A354"/>
      <c r="H354"/>
    </row>
    <row r="355" spans="1:8" x14ac:dyDescent="0.3">
      <c r="A355"/>
      <c r="H355"/>
    </row>
    <row r="356" spans="1:8" x14ac:dyDescent="0.3">
      <c r="A356"/>
      <c r="H356"/>
    </row>
    <row r="357" spans="1:8" x14ac:dyDescent="0.3">
      <c r="A357"/>
      <c r="H357"/>
    </row>
    <row r="358" spans="1:8" x14ac:dyDescent="0.3">
      <c r="A358"/>
      <c r="H358"/>
    </row>
    <row r="359" spans="1:8" x14ac:dyDescent="0.3">
      <c r="A359"/>
      <c r="H359"/>
    </row>
    <row r="360" spans="1:8" x14ac:dyDescent="0.3">
      <c r="A360"/>
      <c r="H360"/>
    </row>
    <row r="361" spans="1:8" x14ac:dyDescent="0.3">
      <c r="A361"/>
      <c r="H361"/>
    </row>
    <row r="362" spans="1:8" x14ac:dyDescent="0.3">
      <c r="A362"/>
      <c r="H362"/>
    </row>
    <row r="363" spans="1:8" x14ac:dyDescent="0.3">
      <c r="A363"/>
      <c r="H363"/>
    </row>
    <row r="364" spans="1:8" x14ac:dyDescent="0.3">
      <c r="A364"/>
      <c r="H364"/>
    </row>
    <row r="365" spans="1:8" x14ac:dyDescent="0.3">
      <c r="A365"/>
      <c r="H365"/>
    </row>
    <row r="366" spans="1:8" x14ac:dyDescent="0.3">
      <c r="A366"/>
      <c r="H366"/>
    </row>
    <row r="367" spans="1:8" x14ac:dyDescent="0.3">
      <c r="A367"/>
      <c r="H367"/>
    </row>
    <row r="368" spans="1:8" x14ac:dyDescent="0.3">
      <c r="A368"/>
      <c r="H368"/>
    </row>
    <row r="369" spans="1:8" x14ac:dyDescent="0.3">
      <c r="A369"/>
      <c r="H369"/>
    </row>
    <row r="370" spans="1:8" x14ac:dyDescent="0.3">
      <c r="A370"/>
      <c r="H370"/>
    </row>
    <row r="371" spans="1:8" x14ac:dyDescent="0.3">
      <c r="A371"/>
      <c r="H371"/>
    </row>
    <row r="372" spans="1:8" x14ac:dyDescent="0.3">
      <c r="A372"/>
      <c r="H372"/>
    </row>
    <row r="373" spans="1:8" x14ac:dyDescent="0.3">
      <c r="A373"/>
      <c r="H373"/>
    </row>
    <row r="374" spans="1:8" x14ac:dyDescent="0.3">
      <c r="A374"/>
      <c r="H374"/>
    </row>
    <row r="375" spans="1:8" x14ac:dyDescent="0.3">
      <c r="A375"/>
      <c r="H375"/>
    </row>
    <row r="376" spans="1:8" x14ac:dyDescent="0.3">
      <c r="A376"/>
      <c r="H376"/>
    </row>
    <row r="377" spans="1:8" x14ac:dyDescent="0.3">
      <c r="A377"/>
      <c r="H377"/>
    </row>
    <row r="378" spans="1:8" x14ac:dyDescent="0.3">
      <c r="A378"/>
      <c r="H378"/>
    </row>
    <row r="379" spans="1:8" x14ac:dyDescent="0.3">
      <c r="A379"/>
      <c r="H379"/>
    </row>
    <row r="380" spans="1:8" x14ac:dyDescent="0.3">
      <c r="A380"/>
      <c r="H380"/>
    </row>
    <row r="381" spans="1:8" x14ac:dyDescent="0.3">
      <c r="A381"/>
      <c r="H381"/>
    </row>
    <row r="382" spans="1:8" x14ac:dyDescent="0.3">
      <c r="A382"/>
      <c r="H382"/>
    </row>
    <row r="383" spans="1:8" x14ac:dyDescent="0.3">
      <c r="A383"/>
      <c r="H383"/>
    </row>
    <row r="384" spans="1:8" x14ac:dyDescent="0.3">
      <c r="A384"/>
      <c r="H384"/>
    </row>
    <row r="385" spans="1:8" x14ac:dyDescent="0.3">
      <c r="A385"/>
      <c r="H385"/>
    </row>
    <row r="386" spans="1:8" x14ac:dyDescent="0.3">
      <c r="A386"/>
      <c r="H386"/>
    </row>
    <row r="387" spans="1:8" x14ac:dyDescent="0.3">
      <c r="A387"/>
      <c r="H387"/>
    </row>
    <row r="388" spans="1:8" x14ac:dyDescent="0.3">
      <c r="A388"/>
      <c r="H388"/>
    </row>
    <row r="389" spans="1:8" x14ac:dyDescent="0.3">
      <c r="A389"/>
      <c r="H389"/>
    </row>
    <row r="390" spans="1:8" x14ac:dyDescent="0.3">
      <c r="A390"/>
      <c r="H390"/>
    </row>
    <row r="391" spans="1:8" x14ac:dyDescent="0.3">
      <c r="A391"/>
      <c r="H391"/>
    </row>
    <row r="392" spans="1:8" x14ac:dyDescent="0.3">
      <c r="A392"/>
      <c r="H392"/>
    </row>
    <row r="393" spans="1:8" x14ac:dyDescent="0.3">
      <c r="A393"/>
      <c r="H393"/>
    </row>
    <row r="394" spans="1:8" x14ac:dyDescent="0.3">
      <c r="A394"/>
      <c r="H394"/>
    </row>
    <row r="395" spans="1:8" x14ac:dyDescent="0.3">
      <c r="A395"/>
      <c r="H395"/>
    </row>
    <row r="396" spans="1:8" x14ac:dyDescent="0.3">
      <c r="A396"/>
      <c r="H396"/>
    </row>
    <row r="397" spans="1:8" x14ac:dyDescent="0.3">
      <c r="A397"/>
      <c r="H397"/>
    </row>
    <row r="398" spans="1:8" x14ac:dyDescent="0.3">
      <c r="A398"/>
      <c r="H398"/>
    </row>
    <row r="399" spans="1:8" x14ac:dyDescent="0.3">
      <c r="A399"/>
      <c r="H399"/>
    </row>
    <row r="400" spans="1:8" x14ac:dyDescent="0.3">
      <c r="A400"/>
      <c r="H400"/>
    </row>
    <row r="401" spans="1:8" x14ac:dyDescent="0.3">
      <c r="A401"/>
      <c r="H401"/>
    </row>
    <row r="402" spans="1:8" x14ac:dyDescent="0.3">
      <c r="A402"/>
      <c r="H402"/>
    </row>
    <row r="403" spans="1:8" x14ac:dyDescent="0.3">
      <c r="A403"/>
      <c r="H403"/>
    </row>
    <row r="404" spans="1:8" x14ac:dyDescent="0.3">
      <c r="A404"/>
      <c r="H404"/>
    </row>
    <row r="405" spans="1:8" x14ac:dyDescent="0.3">
      <c r="A405"/>
      <c r="H405"/>
    </row>
    <row r="406" spans="1:8" x14ac:dyDescent="0.3">
      <c r="A406"/>
      <c r="H406"/>
    </row>
    <row r="407" spans="1:8" x14ac:dyDescent="0.3">
      <c r="A407"/>
      <c r="H407"/>
    </row>
    <row r="408" spans="1:8" x14ac:dyDescent="0.3">
      <c r="A408"/>
      <c r="H408"/>
    </row>
    <row r="409" spans="1:8" x14ac:dyDescent="0.3">
      <c r="A409"/>
      <c r="H409"/>
    </row>
    <row r="410" spans="1:8" x14ac:dyDescent="0.3">
      <c r="A410"/>
      <c r="H410"/>
    </row>
    <row r="411" spans="1:8" x14ac:dyDescent="0.3">
      <c r="A411"/>
      <c r="H411"/>
    </row>
    <row r="412" spans="1:8" x14ac:dyDescent="0.3">
      <c r="A412"/>
      <c r="H412"/>
    </row>
    <row r="413" spans="1:8" x14ac:dyDescent="0.3">
      <c r="A413"/>
      <c r="H413"/>
    </row>
    <row r="414" spans="1:8" x14ac:dyDescent="0.3">
      <c r="A414"/>
      <c r="H414"/>
    </row>
    <row r="415" spans="1:8" x14ac:dyDescent="0.3">
      <c r="A415"/>
      <c r="H415"/>
    </row>
    <row r="416" spans="1:8" x14ac:dyDescent="0.3">
      <c r="A416"/>
      <c r="H416"/>
    </row>
    <row r="417" spans="1:8" x14ac:dyDescent="0.3">
      <c r="A417"/>
      <c r="H417"/>
    </row>
    <row r="418" spans="1:8" x14ac:dyDescent="0.3">
      <c r="A418"/>
      <c r="H418"/>
    </row>
    <row r="419" spans="1:8" x14ac:dyDescent="0.3">
      <c r="A419"/>
      <c r="H419"/>
    </row>
    <row r="420" spans="1:8" x14ac:dyDescent="0.3">
      <c r="A420"/>
      <c r="H420"/>
    </row>
    <row r="421" spans="1:8" x14ac:dyDescent="0.3">
      <c r="A421"/>
      <c r="H421"/>
    </row>
    <row r="422" spans="1:8" x14ac:dyDescent="0.3">
      <c r="A422"/>
      <c r="H422"/>
    </row>
    <row r="423" spans="1:8" x14ac:dyDescent="0.3">
      <c r="A423"/>
      <c r="H423"/>
    </row>
    <row r="424" spans="1:8" x14ac:dyDescent="0.3">
      <c r="A424"/>
      <c r="H424"/>
    </row>
    <row r="425" spans="1:8" x14ac:dyDescent="0.3">
      <c r="A425"/>
      <c r="H425"/>
    </row>
    <row r="426" spans="1:8" x14ac:dyDescent="0.3">
      <c r="A426"/>
      <c r="H426"/>
    </row>
    <row r="427" spans="1:8" x14ac:dyDescent="0.3">
      <c r="A427"/>
      <c r="H427"/>
    </row>
    <row r="428" spans="1:8" x14ac:dyDescent="0.3">
      <c r="A428"/>
      <c r="H428"/>
    </row>
    <row r="429" spans="1:8" x14ac:dyDescent="0.3">
      <c r="A429"/>
      <c r="H429"/>
    </row>
    <row r="430" spans="1:8" x14ac:dyDescent="0.3">
      <c r="A430"/>
      <c r="H430"/>
    </row>
    <row r="431" spans="1:8" x14ac:dyDescent="0.3">
      <c r="A431"/>
      <c r="H431"/>
    </row>
    <row r="432" spans="1:8" x14ac:dyDescent="0.3">
      <c r="A432"/>
      <c r="H432"/>
    </row>
    <row r="433" spans="1:8" x14ac:dyDescent="0.3">
      <c r="A433"/>
      <c r="H433"/>
    </row>
    <row r="434" spans="1:8" x14ac:dyDescent="0.3">
      <c r="A434"/>
      <c r="H434"/>
    </row>
    <row r="435" spans="1:8" x14ac:dyDescent="0.3">
      <c r="A435"/>
      <c r="H435"/>
    </row>
    <row r="436" spans="1:8" x14ac:dyDescent="0.3">
      <c r="A436"/>
      <c r="H436"/>
    </row>
    <row r="437" spans="1:8" x14ac:dyDescent="0.3">
      <c r="A437"/>
      <c r="H437"/>
    </row>
    <row r="438" spans="1:8" x14ac:dyDescent="0.3">
      <c r="A438"/>
      <c r="H438"/>
    </row>
    <row r="439" spans="1:8" x14ac:dyDescent="0.3">
      <c r="A439"/>
      <c r="H439"/>
    </row>
    <row r="440" spans="1:8" x14ac:dyDescent="0.3">
      <c r="A440"/>
      <c r="H440"/>
    </row>
    <row r="441" spans="1:8" x14ac:dyDescent="0.3">
      <c r="A441"/>
      <c r="H441"/>
    </row>
    <row r="442" spans="1:8" x14ac:dyDescent="0.3">
      <c r="A442"/>
      <c r="H442"/>
    </row>
    <row r="443" spans="1:8" x14ac:dyDescent="0.3">
      <c r="A443"/>
      <c r="H443"/>
    </row>
    <row r="444" spans="1:8" x14ac:dyDescent="0.3">
      <c r="A444"/>
      <c r="H444"/>
    </row>
    <row r="445" spans="1:8" x14ac:dyDescent="0.3">
      <c r="A445"/>
      <c r="H445"/>
    </row>
    <row r="446" spans="1:8" x14ac:dyDescent="0.3">
      <c r="A446"/>
      <c r="H446"/>
    </row>
    <row r="447" spans="1:8" x14ac:dyDescent="0.3">
      <c r="A447"/>
      <c r="H447"/>
    </row>
    <row r="448" spans="1:8" x14ac:dyDescent="0.3">
      <c r="A448"/>
      <c r="H448"/>
    </row>
    <row r="449" spans="1:8" x14ac:dyDescent="0.3">
      <c r="A449"/>
      <c r="H449"/>
    </row>
    <row r="450" spans="1:8" x14ac:dyDescent="0.3">
      <c r="A450"/>
      <c r="H450"/>
    </row>
    <row r="451" spans="1:8" x14ac:dyDescent="0.3">
      <c r="A451"/>
      <c r="H451"/>
    </row>
    <row r="452" spans="1:8" x14ac:dyDescent="0.3">
      <c r="A452"/>
      <c r="H452"/>
    </row>
    <row r="453" spans="1:8" x14ac:dyDescent="0.3">
      <c r="A453"/>
      <c r="H453"/>
    </row>
    <row r="454" spans="1:8" x14ac:dyDescent="0.3">
      <c r="A454"/>
      <c r="H454"/>
    </row>
    <row r="455" spans="1:8" x14ac:dyDescent="0.3">
      <c r="A455"/>
      <c r="H455"/>
    </row>
    <row r="456" spans="1:8" x14ac:dyDescent="0.3">
      <c r="A456"/>
      <c r="H456"/>
    </row>
    <row r="457" spans="1:8" x14ac:dyDescent="0.3">
      <c r="A457"/>
      <c r="H457"/>
    </row>
    <row r="458" spans="1:8" x14ac:dyDescent="0.3">
      <c r="A458"/>
      <c r="H458"/>
    </row>
    <row r="459" spans="1:8" x14ac:dyDescent="0.3">
      <c r="A459"/>
      <c r="H459"/>
    </row>
    <row r="460" spans="1:8" x14ac:dyDescent="0.3">
      <c r="A460"/>
      <c r="H460"/>
    </row>
    <row r="461" spans="1:8" x14ac:dyDescent="0.3">
      <c r="A461"/>
      <c r="H461"/>
    </row>
    <row r="462" spans="1:8" x14ac:dyDescent="0.3">
      <c r="A462"/>
      <c r="H462"/>
    </row>
    <row r="463" spans="1:8" x14ac:dyDescent="0.3">
      <c r="A463"/>
      <c r="H463"/>
    </row>
    <row r="464" spans="1:8" x14ac:dyDescent="0.3">
      <c r="A464"/>
      <c r="H464"/>
    </row>
    <row r="465" spans="1:8" x14ac:dyDescent="0.3">
      <c r="A465"/>
      <c r="H465"/>
    </row>
    <row r="466" spans="1:8" x14ac:dyDescent="0.3">
      <c r="A466"/>
      <c r="H466"/>
    </row>
    <row r="467" spans="1:8" x14ac:dyDescent="0.3">
      <c r="A467"/>
      <c r="H467"/>
    </row>
    <row r="468" spans="1:8" x14ac:dyDescent="0.3">
      <c r="A468"/>
      <c r="H468"/>
    </row>
    <row r="469" spans="1:8" x14ac:dyDescent="0.3">
      <c r="A469"/>
      <c r="H469"/>
    </row>
    <row r="470" spans="1:8" x14ac:dyDescent="0.3">
      <c r="A470"/>
      <c r="H470"/>
    </row>
    <row r="471" spans="1:8" x14ac:dyDescent="0.3">
      <c r="A471"/>
      <c r="H471"/>
    </row>
    <row r="472" spans="1:8" x14ac:dyDescent="0.3">
      <c r="A472"/>
      <c r="H472"/>
    </row>
    <row r="473" spans="1:8" x14ac:dyDescent="0.3">
      <c r="A473"/>
      <c r="H473"/>
    </row>
    <row r="474" spans="1:8" x14ac:dyDescent="0.3">
      <c r="A474"/>
      <c r="H474"/>
    </row>
    <row r="475" spans="1:8" x14ac:dyDescent="0.3">
      <c r="A475"/>
      <c r="H475"/>
    </row>
    <row r="476" spans="1:8" x14ac:dyDescent="0.3">
      <c r="A476"/>
      <c r="H476"/>
    </row>
    <row r="477" spans="1:8" x14ac:dyDescent="0.3">
      <c r="A477"/>
      <c r="H477"/>
    </row>
    <row r="478" spans="1:8" x14ac:dyDescent="0.3">
      <c r="A478"/>
      <c r="H478"/>
    </row>
    <row r="479" spans="1:8" x14ac:dyDescent="0.3">
      <c r="A479"/>
      <c r="H479"/>
    </row>
    <row r="480" spans="1:8" x14ac:dyDescent="0.3">
      <c r="A480"/>
      <c r="H480"/>
    </row>
    <row r="481" spans="1:8" x14ac:dyDescent="0.3">
      <c r="A481"/>
      <c r="H481"/>
    </row>
    <row r="482" spans="1:8" x14ac:dyDescent="0.3">
      <c r="A482"/>
      <c r="H482"/>
    </row>
    <row r="483" spans="1:8" x14ac:dyDescent="0.3">
      <c r="A483"/>
      <c r="H483"/>
    </row>
    <row r="484" spans="1:8" x14ac:dyDescent="0.3">
      <c r="A484"/>
      <c r="H484"/>
    </row>
    <row r="485" spans="1:8" x14ac:dyDescent="0.3">
      <c r="A485"/>
      <c r="H485"/>
    </row>
    <row r="486" spans="1:8" x14ac:dyDescent="0.3">
      <c r="A486"/>
      <c r="H486"/>
    </row>
    <row r="487" spans="1:8" x14ac:dyDescent="0.3">
      <c r="A487"/>
      <c r="H487"/>
    </row>
    <row r="488" spans="1:8" x14ac:dyDescent="0.3">
      <c r="A488"/>
      <c r="H488"/>
    </row>
    <row r="489" spans="1:8" x14ac:dyDescent="0.3">
      <c r="A489"/>
      <c r="H489"/>
    </row>
    <row r="490" spans="1:8" x14ac:dyDescent="0.3">
      <c r="A490"/>
      <c r="H490"/>
    </row>
    <row r="491" spans="1:8" x14ac:dyDescent="0.3">
      <c r="A491"/>
      <c r="H491"/>
    </row>
    <row r="492" spans="1:8" x14ac:dyDescent="0.3">
      <c r="A492"/>
      <c r="H492"/>
    </row>
    <row r="493" spans="1:8" x14ac:dyDescent="0.3">
      <c r="A493"/>
      <c r="H493"/>
    </row>
    <row r="494" spans="1:8" x14ac:dyDescent="0.3">
      <c r="A494"/>
      <c r="H494"/>
    </row>
    <row r="495" spans="1:8" x14ac:dyDescent="0.3">
      <c r="A495"/>
      <c r="H495"/>
    </row>
    <row r="496" spans="1:8" x14ac:dyDescent="0.3">
      <c r="A496"/>
      <c r="H496"/>
    </row>
    <row r="497" spans="1:8" x14ac:dyDescent="0.3">
      <c r="A497"/>
      <c r="H497"/>
    </row>
    <row r="498" spans="1:8" x14ac:dyDescent="0.3">
      <c r="A498"/>
      <c r="H498"/>
    </row>
    <row r="499" spans="1:8" x14ac:dyDescent="0.3">
      <c r="A499"/>
      <c r="H499"/>
    </row>
    <row r="500" spans="1:8" x14ac:dyDescent="0.3">
      <c r="A500"/>
      <c r="H500"/>
    </row>
    <row r="501" spans="1:8" x14ac:dyDescent="0.3">
      <c r="A501"/>
      <c r="H501"/>
    </row>
    <row r="502" spans="1:8" x14ac:dyDescent="0.3">
      <c r="A502"/>
      <c r="H502"/>
    </row>
    <row r="503" spans="1:8" x14ac:dyDescent="0.3">
      <c r="A503"/>
      <c r="H503"/>
    </row>
    <row r="504" spans="1:8" x14ac:dyDescent="0.3">
      <c r="A504"/>
      <c r="H504"/>
    </row>
    <row r="505" spans="1:8" x14ac:dyDescent="0.3">
      <c r="A505"/>
      <c r="H505"/>
    </row>
    <row r="506" spans="1:8" x14ac:dyDescent="0.3">
      <c r="A506"/>
      <c r="H506"/>
    </row>
    <row r="507" spans="1:8" x14ac:dyDescent="0.3">
      <c r="A507"/>
      <c r="H507"/>
    </row>
    <row r="508" spans="1:8" x14ac:dyDescent="0.3">
      <c r="A508"/>
      <c r="H508"/>
    </row>
    <row r="509" spans="1:8" x14ac:dyDescent="0.3">
      <c r="A509"/>
      <c r="H509"/>
    </row>
    <row r="510" spans="1:8" x14ac:dyDescent="0.3">
      <c r="A510"/>
      <c r="H510"/>
    </row>
    <row r="511" spans="1:8" x14ac:dyDescent="0.3">
      <c r="A511"/>
      <c r="H511"/>
    </row>
    <row r="512" spans="1:8" x14ac:dyDescent="0.3">
      <c r="A512"/>
      <c r="H512"/>
    </row>
    <row r="513" spans="1:8" x14ac:dyDescent="0.3">
      <c r="A513"/>
      <c r="H513"/>
    </row>
    <row r="514" spans="1:8" x14ac:dyDescent="0.3">
      <c r="A514"/>
      <c r="H514"/>
    </row>
    <row r="515" spans="1:8" x14ac:dyDescent="0.3">
      <c r="A515"/>
      <c r="H515"/>
    </row>
    <row r="516" spans="1:8" x14ac:dyDescent="0.3">
      <c r="A516"/>
      <c r="H516"/>
    </row>
    <row r="517" spans="1:8" x14ac:dyDescent="0.3">
      <c r="A517"/>
      <c r="H517"/>
    </row>
    <row r="518" spans="1:8" x14ac:dyDescent="0.3">
      <c r="A518"/>
      <c r="H518"/>
    </row>
    <row r="519" spans="1:8" x14ac:dyDescent="0.3">
      <c r="A519"/>
      <c r="H519"/>
    </row>
    <row r="520" spans="1:8" x14ac:dyDescent="0.3">
      <c r="A520"/>
      <c r="H520"/>
    </row>
    <row r="521" spans="1:8" x14ac:dyDescent="0.3">
      <c r="A521"/>
      <c r="H521"/>
    </row>
    <row r="522" spans="1:8" x14ac:dyDescent="0.3">
      <c r="A522"/>
      <c r="H522"/>
    </row>
    <row r="523" spans="1:8" x14ac:dyDescent="0.3">
      <c r="A523"/>
      <c r="H523"/>
    </row>
    <row r="524" spans="1:8" x14ac:dyDescent="0.3">
      <c r="A524"/>
      <c r="H524"/>
    </row>
    <row r="525" spans="1:8" x14ac:dyDescent="0.3">
      <c r="A525"/>
      <c r="H525"/>
    </row>
    <row r="526" spans="1:8" x14ac:dyDescent="0.3">
      <c r="A526"/>
      <c r="H526"/>
    </row>
    <row r="527" spans="1:8" x14ac:dyDescent="0.3">
      <c r="A527"/>
      <c r="H527"/>
    </row>
    <row r="528" spans="1:8" x14ac:dyDescent="0.3">
      <c r="A528"/>
      <c r="H528"/>
    </row>
    <row r="529" spans="1:8" x14ac:dyDescent="0.3">
      <c r="A529"/>
      <c r="H529"/>
    </row>
    <row r="530" spans="1:8" x14ac:dyDescent="0.3">
      <c r="A530"/>
      <c r="H530"/>
    </row>
    <row r="531" spans="1:8" x14ac:dyDescent="0.3">
      <c r="A531"/>
      <c r="H531"/>
    </row>
    <row r="532" spans="1:8" x14ac:dyDescent="0.3">
      <c r="A532"/>
      <c r="H532"/>
    </row>
    <row r="533" spans="1:8" x14ac:dyDescent="0.3">
      <c r="A533"/>
      <c r="H533"/>
    </row>
    <row r="534" spans="1:8" x14ac:dyDescent="0.3">
      <c r="A534"/>
      <c r="H534"/>
    </row>
    <row r="535" spans="1:8" x14ac:dyDescent="0.3">
      <c r="A535"/>
      <c r="H535"/>
    </row>
    <row r="536" spans="1:8" x14ac:dyDescent="0.3">
      <c r="A536"/>
      <c r="H536"/>
    </row>
    <row r="537" spans="1:8" x14ac:dyDescent="0.3">
      <c r="A537"/>
      <c r="H537"/>
    </row>
    <row r="538" spans="1:8" x14ac:dyDescent="0.3">
      <c r="A538"/>
      <c r="H538"/>
    </row>
    <row r="539" spans="1:8" x14ac:dyDescent="0.3">
      <c r="A539"/>
      <c r="H539"/>
    </row>
    <row r="540" spans="1:8" x14ac:dyDescent="0.3">
      <c r="A540"/>
      <c r="H540"/>
    </row>
    <row r="541" spans="1:8" x14ac:dyDescent="0.3">
      <c r="A541"/>
      <c r="H541"/>
    </row>
    <row r="542" spans="1:8" x14ac:dyDescent="0.3">
      <c r="A542"/>
      <c r="H542"/>
    </row>
    <row r="543" spans="1:8" x14ac:dyDescent="0.3">
      <c r="A543"/>
      <c r="H543"/>
    </row>
    <row r="544" spans="1:8" x14ac:dyDescent="0.3">
      <c r="A544"/>
      <c r="H544"/>
    </row>
    <row r="545" spans="1:8" x14ac:dyDescent="0.3">
      <c r="A545"/>
      <c r="H545"/>
    </row>
    <row r="546" spans="1:8" x14ac:dyDescent="0.3">
      <c r="A546"/>
      <c r="H546"/>
    </row>
    <row r="547" spans="1:8" x14ac:dyDescent="0.3">
      <c r="A547"/>
      <c r="H547"/>
    </row>
    <row r="548" spans="1:8" x14ac:dyDescent="0.3">
      <c r="A548"/>
      <c r="H548"/>
    </row>
    <row r="549" spans="1:8" x14ac:dyDescent="0.3">
      <c r="A549"/>
      <c r="H549"/>
    </row>
    <row r="550" spans="1:8" x14ac:dyDescent="0.3">
      <c r="A550"/>
      <c r="H550"/>
    </row>
    <row r="551" spans="1:8" x14ac:dyDescent="0.3">
      <c r="A551"/>
      <c r="H551"/>
    </row>
    <row r="552" spans="1:8" x14ac:dyDescent="0.3">
      <c r="A552"/>
      <c r="H552"/>
    </row>
    <row r="553" spans="1:8" x14ac:dyDescent="0.3">
      <c r="A553"/>
      <c r="H553"/>
    </row>
    <row r="554" spans="1:8" x14ac:dyDescent="0.3">
      <c r="A554"/>
      <c r="H554"/>
    </row>
    <row r="555" spans="1:8" x14ac:dyDescent="0.3">
      <c r="A555"/>
      <c r="H555"/>
    </row>
    <row r="556" spans="1:8" x14ac:dyDescent="0.3">
      <c r="A556"/>
      <c r="H556"/>
    </row>
    <row r="557" spans="1:8" x14ac:dyDescent="0.3">
      <c r="A557"/>
      <c r="H557"/>
    </row>
    <row r="558" spans="1:8" x14ac:dyDescent="0.3">
      <c r="A558"/>
      <c r="H558"/>
    </row>
    <row r="559" spans="1:8" x14ac:dyDescent="0.3">
      <c r="A559"/>
      <c r="H559"/>
    </row>
    <row r="560" spans="1:8" x14ac:dyDescent="0.3">
      <c r="A560"/>
      <c r="H560"/>
    </row>
    <row r="561" spans="1:8" x14ac:dyDescent="0.3">
      <c r="A561"/>
      <c r="H561"/>
    </row>
    <row r="562" spans="1:8" x14ac:dyDescent="0.3">
      <c r="A562"/>
      <c r="H562"/>
    </row>
    <row r="563" spans="1:8" x14ac:dyDescent="0.3">
      <c r="A563"/>
      <c r="H563"/>
    </row>
    <row r="564" spans="1:8" x14ac:dyDescent="0.3">
      <c r="A564"/>
      <c r="H564"/>
    </row>
    <row r="565" spans="1:8" x14ac:dyDescent="0.3">
      <c r="A565"/>
      <c r="H565"/>
    </row>
    <row r="566" spans="1:8" x14ac:dyDescent="0.3">
      <c r="A566"/>
      <c r="H566"/>
    </row>
    <row r="567" spans="1:8" x14ac:dyDescent="0.3">
      <c r="A567"/>
      <c r="H567"/>
    </row>
    <row r="568" spans="1:8" x14ac:dyDescent="0.3">
      <c r="A568"/>
      <c r="H568"/>
    </row>
    <row r="569" spans="1:8" x14ac:dyDescent="0.3">
      <c r="A569"/>
      <c r="H569"/>
    </row>
    <row r="570" spans="1:8" x14ac:dyDescent="0.3">
      <c r="A570"/>
      <c r="H570"/>
    </row>
    <row r="571" spans="1:8" x14ac:dyDescent="0.3">
      <c r="A571"/>
      <c r="H571"/>
    </row>
    <row r="572" spans="1:8" x14ac:dyDescent="0.3">
      <c r="A572"/>
      <c r="H572"/>
    </row>
    <row r="573" spans="1:8" x14ac:dyDescent="0.3">
      <c r="A573"/>
      <c r="H573"/>
    </row>
    <row r="574" spans="1:8" x14ac:dyDescent="0.3">
      <c r="A574"/>
      <c r="H574"/>
    </row>
    <row r="575" spans="1:8" x14ac:dyDescent="0.3">
      <c r="A575"/>
      <c r="H575"/>
    </row>
    <row r="576" spans="1:8" x14ac:dyDescent="0.3">
      <c r="A576"/>
      <c r="H576"/>
    </row>
    <row r="577" spans="1:8" x14ac:dyDescent="0.3">
      <c r="A577"/>
      <c r="H577"/>
    </row>
    <row r="578" spans="1:8" x14ac:dyDescent="0.3">
      <c r="A578"/>
      <c r="H578"/>
    </row>
    <row r="579" spans="1:8" x14ac:dyDescent="0.3">
      <c r="A579"/>
      <c r="H579"/>
    </row>
    <row r="580" spans="1:8" x14ac:dyDescent="0.3">
      <c r="A580"/>
      <c r="H580"/>
    </row>
    <row r="581" spans="1:8" x14ac:dyDescent="0.3">
      <c r="A581"/>
      <c r="H581"/>
    </row>
    <row r="582" spans="1:8" x14ac:dyDescent="0.3">
      <c r="A582"/>
      <c r="H582"/>
    </row>
    <row r="583" spans="1:8" x14ac:dyDescent="0.3">
      <c r="A583"/>
      <c r="H583"/>
    </row>
    <row r="584" spans="1:8" x14ac:dyDescent="0.3">
      <c r="A584"/>
      <c r="H584"/>
    </row>
    <row r="585" spans="1:8" x14ac:dyDescent="0.3">
      <c r="A585"/>
      <c r="H585"/>
    </row>
    <row r="586" spans="1:8" x14ac:dyDescent="0.3">
      <c r="A586"/>
      <c r="H586"/>
    </row>
    <row r="587" spans="1:8" x14ac:dyDescent="0.3">
      <c r="A587"/>
      <c r="H587"/>
    </row>
    <row r="588" spans="1:8" x14ac:dyDescent="0.3">
      <c r="A588"/>
      <c r="H588"/>
    </row>
    <row r="589" spans="1:8" x14ac:dyDescent="0.3">
      <c r="A589"/>
      <c r="H589"/>
    </row>
    <row r="590" spans="1:8" x14ac:dyDescent="0.3">
      <c r="A590"/>
      <c r="H590"/>
    </row>
    <row r="591" spans="1:8" x14ac:dyDescent="0.3">
      <c r="A591"/>
      <c r="H591"/>
    </row>
    <row r="592" spans="1:8" x14ac:dyDescent="0.3">
      <c r="A592"/>
      <c r="H592"/>
    </row>
    <row r="593" spans="1:8" x14ac:dyDescent="0.3">
      <c r="A593"/>
      <c r="H593"/>
    </row>
    <row r="594" spans="1:8" x14ac:dyDescent="0.3">
      <c r="A594"/>
      <c r="H594"/>
    </row>
    <row r="595" spans="1:8" x14ac:dyDescent="0.3">
      <c r="A595"/>
      <c r="H595"/>
    </row>
    <row r="596" spans="1:8" x14ac:dyDescent="0.3">
      <c r="A596"/>
      <c r="H596"/>
    </row>
    <row r="597" spans="1:8" x14ac:dyDescent="0.3">
      <c r="A597"/>
      <c r="H597"/>
    </row>
    <row r="598" spans="1:8" x14ac:dyDescent="0.3">
      <c r="A598"/>
      <c r="H598"/>
    </row>
    <row r="599" spans="1:8" x14ac:dyDescent="0.3">
      <c r="A599"/>
      <c r="H599"/>
    </row>
    <row r="600" spans="1:8" x14ac:dyDescent="0.3">
      <c r="A600"/>
      <c r="H600"/>
    </row>
    <row r="601" spans="1:8" x14ac:dyDescent="0.3">
      <c r="A601"/>
      <c r="H601"/>
    </row>
    <row r="602" spans="1:8" x14ac:dyDescent="0.3">
      <c r="A602"/>
      <c r="H602"/>
    </row>
    <row r="603" spans="1:8" x14ac:dyDescent="0.3">
      <c r="A603"/>
      <c r="H603"/>
    </row>
    <row r="604" spans="1:8" x14ac:dyDescent="0.3">
      <c r="A604"/>
      <c r="H604"/>
    </row>
    <row r="605" spans="1:8" x14ac:dyDescent="0.3">
      <c r="A605"/>
      <c r="H605"/>
    </row>
    <row r="606" spans="1:8" x14ac:dyDescent="0.3">
      <c r="A606"/>
      <c r="H606"/>
    </row>
    <row r="607" spans="1:8" x14ac:dyDescent="0.3">
      <c r="A607"/>
      <c r="H607"/>
    </row>
    <row r="608" spans="1:8" x14ac:dyDescent="0.3">
      <c r="A608"/>
      <c r="H608"/>
    </row>
    <row r="609" spans="1:8" x14ac:dyDescent="0.3">
      <c r="A609"/>
      <c r="H609"/>
    </row>
    <row r="610" spans="1:8" x14ac:dyDescent="0.3">
      <c r="A610"/>
      <c r="H610"/>
    </row>
    <row r="611" spans="1:8" x14ac:dyDescent="0.3">
      <c r="A611"/>
      <c r="H611"/>
    </row>
    <row r="612" spans="1:8" x14ac:dyDescent="0.3">
      <c r="A612"/>
      <c r="H612"/>
    </row>
    <row r="613" spans="1:8" x14ac:dyDescent="0.3">
      <c r="A613"/>
      <c r="H613"/>
    </row>
    <row r="614" spans="1:8" x14ac:dyDescent="0.3">
      <c r="A614"/>
      <c r="H614"/>
    </row>
    <row r="615" spans="1:8" x14ac:dyDescent="0.3">
      <c r="A615"/>
      <c r="H615"/>
    </row>
    <row r="616" spans="1:8" x14ac:dyDescent="0.3">
      <c r="A616"/>
      <c r="H616"/>
    </row>
    <row r="617" spans="1:8" x14ac:dyDescent="0.3">
      <c r="A617"/>
      <c r="H617"/>
    </row>
    <row r="618" spans="1:8" x14ac:dyDescent="0.3">
      <c r="A618"/>
      <c r="H618"/>
    </row>
    <row r="619" spans="1:8" x14ac:dyDescent="0.3">
      <c r="A619"/>
      <c r="H619"/>
    </row>
    <row r="620" spans="1:8" x14ac:dyDescent="0.3">
      <c r="A620"/>
      <c r="H620"/>
    </row>
    <row r="621" spans="1:8" x14ac:dyDescent="0.3">
      <c r="A621"/>
      <c r="H621"/>
    </row>
    <row r="622" spans="1:8" x14ac:dyDescent="0.3">
      <c r="A622"/>
      <c r="H622"/>
    </row>
    <row r="623" spans="1:8" x14ac:dyDescent="0.3">
      <c r="A623"/>
      <c r="H623"/>
    </row>
    <row r="624" spans="1:8" x14ac:dyDescent="0.3">
      <c r="A624"/>
      <c r="H624"/>
    </row>
    <row r="625" spans="1:8" x14ac:dyDescent="0.3">
      <c r="A625"/>
      <c r="H625"/>
    </row>
    <row r="626" spans="1:8" x14ac:dyDescent="0.3">
      <c r="A626"/>
      <c r="H626"/>
    </row>
    <row r="627" spans="1:8" x14ac:dyDescent="0.3">
      <c r="A627"/>
      <c r="H627"/>
    </row>
    <row r="628" spans="1:8" x14ac:dyDescent="0.3">
      <c r="A628"/>
      <c r="H628"/>
    </row>
    <row r="629" spans="1:8" x14ac:dyDescent="0.3">
      <c r="A629"/>
      <c r="H629"/>
    </row>
    <row r="630" spans="1:8" x14ac:dyDescent="0.3">
      <c r="A630"/>
      <c r="H630"/>
    </row>
    <row r="631" spans="1:8" x14ac:dyDescent="0.3">
      <c r="A631"/>
      <c r="H631"/>
    </row>
    <row r="632" spans="1:8" x14ac:dyDescent="0.3">
      <c r="A632"/>
      <c r="H632"/>
    </row>
    <row r="633" spans="1:8" x14ac:dyDescent="0.3">
      <c r="A633"/>
      <c r="H633"/>
    </row>
    <row r="634" spans="1:8" x14ac:dyDescent="0.3">
      <c r="A634"/>
      <c r="H634"/>
    </row>
    <row r="635" spans="1:8" x14ac:dyDescent="0.3">
      <c r="A635"/>
      <c r="H635"/>
    </row>
    <row r="636" spans="1:8" x14ac:dyDescent="0.3">
      <c r="A636"/>
      <c r="H636"/>
    </row>
    <row r="637" spans="1:8" x14ac:dyDescent="0.3">
      <c r="A637"/>
      <c r="H637"/>
    </row>
    <row r="638" spans="1:8" x14ac:dyDescent="0.3">
      <c r="A638"/>
      <c r="H638"/>
    </row>
    <row r="639" spans="1:8" x14ac:dyDescent="0.3">
      <c r="A639"/>
      <c r="H639"/>
    </row>
    <row r="640" spans="1:8" x14ac:dyDescent="0.3">
      <c r="A640"/>
      <c r="H640"/>
    </row>
    <row r="641" spans="1:8" x14ac:dyDescent="0.3">
      <c r="A641"/>
      <c r="H641"/>
    </row>
    <row r="642" spans="1:8" x14ac:dyDescent="0.3">
      <c r="A642"/>
      <c r="H642"/>
    </row>
    <row r="643" spans="1:8" x14ac:dyDescent="0.3">
      <c r="A643"/>
      <c r="H643"/>
    </row>
    <row r="644" spans="1:8" x14ac:dyDescent="0.3">
      <c r="A644"/>
      <c r="H644"/>
    </row>
    <row r="645" spans="1:8" x14ac:dyDescent="0.3">
      <c r="A645"/>
      <c r="H645"/>
    </row>
    <row r="646" spans="1:8" x14ac:dyDescent="0.3">
      <c r="A646"/>
      <c r="H646"/>
    </row>
    <row r="647" spans="1:8" x14ac:dyDescent="0.3">
      <c r="A647"/>
      <c r="H647"/>
    </row>
    <row r="648" spans="1:8" x14ac:dyDescent="0.3">
      <c r="A648"/>
      <c r="H648"/>
    </row>
    <row r="649" spans="1:8" x14ac:dyDescent="0.3">
      <c r="A649"/>
      <c r="H649"/>
    </row>
    <row r="650" spans="1:8" x14ac:dyDescent="0.3">
      <c r="A650"/>
      <c r="H650"/>
    </row>
    <row r="651" spans="1:8" x14ac:dyDescent="0.3">
      <c r="A651"/>
      <c r="H651"/>
    </row>
    <row r="652" spans="1:8" x14ac:dyDescent="0.3">
      <c r="A652"/>
      <c r="H652"/>
    </row>
    <row r="653" spans="1:8" x14ac:dyDescent="0.3">
      <c r="A653"/>
      <c r="H653"/>
    </row>
    <row r="654" spans="1:8" x14ac:dyDescent="0.3">
      <c r="A654"/>
      <c r="H654"/>
    </row>
    <row r="655" spans="1:8" x14ac:dyDescent="0.3">
      <c r="A655"/>
      <c r="H655"/>
    </row>
    <row r="656" spans="1:8" x14ac:dyDescent="0.3">
      <c r="A656"/>
      <c r="H656"/>
    </row>
    <row r="657" spans="1:8" x14ac:dyDescent="0.3">
      <c r="A657"/>
      <c r="H657"/>
    </row>
    <row r="658" spans="1:8" x14ac:dyDescent="0.3">
      <c r="A658"/>
      <c r="H658"/>
    </row>
    <row r="659" spans="1:8" x14ac:dyDescent="0.3">
      <c r="A659"/>
      <c r="H659"/>
    </row>
    <row r="660" spans="1:8" x14ac:dyDescent="0.3">
      <c r="A660"/>
      <c r="H660"/>
    </row>
    <row r="661" spans="1:8" x14ac:dyDescent="0.3">
      <c r="A661"/>
      <c r="H661"/>
    </row>
    <row r="662" spans="1:8" x14ac:dyDescent="0.3">
      <c r="A662"/>
      <c r="H662"/>
    </row>
    <row r="663" spans="1:8" x14ac:dyDescent="0.3">
      <c r="A663"/>
      <c r="H663"/>
    </row>
    <row r="664" spans="1:8" x14ac:dyDescent="0.3">
      <c r="A664"/>
      <c r="H664"/>
    </row>
    <row r="665" spans="1:8" x14ac:dyDescent="0.3">
      <c r="A665"/>
      <c r="H665"/>
    </row>
    <row r="666" spans="1:8" x14ac:dyDescent="0.3">
      <c r="A666"/>
      <c r="H666"/>
    </row>
    <row r="667" spans="1:8" x14ac:dyDescent="0.3">
      <c r="A667"/>
      <c r="H667"/>
    </row>
    <row r="668" spans="1:8" x14ac:dyDescent="0.3">
      <c r="A668"/>
      <c r="H668"/>
    </row>
    <row r="669" spans="1:8" x14ac:dyDescent="0.3">
      <c r="A669"/>
      <c r="H669"/>
    </row>
    <row r="670" spans="1:8" x14ac:dyDescent="0.3">
      <c r="A670"/>
      <c r="H670"/>
    </row>
    <row r="671" spans="1:8" x14ac:dyDescent="0.3">
      <c r="A671"/>
      <c r="H671"/>
    </row>
    <row r="672" spans="1:8" x14ac:dyDescent="0.3">
      <c r="A672"/>
      <c r="H672"/>
    </row>
    <row r="673" spans="1:8" x14ac:dyDescent="0.3">
      <c r="A673"/>
      <c r="H673"/>
    </row>
    <row r="674" spans="1:8" x14ac:dyDescent="0.3">
      <c r="A674"/>
      <c r="H674"/>
    </row>
    <row r="675" spans="1:8" x14ac:dyDescent="0.3">
      <c r="A675"/>
      <c r="H675"/>
    </row>
    <row r="676" spans="1:8" x14ac:dyDescent="0.3">
      <c r="A676"/>
      <c r="H676"/>
    </row>
    <row r="677" spans="1:8" x14ac:dyDescent="0.3">
      <c r="A677"/>
      <c r="H677"/>
    </row>
    <row r="678" spans="1:8" x14ac:dyDescent="0.3">
      <c r="A678"/>
      <c r="H678"/>
    </row>
    <row r="679" spans="1:8" x14ac:dyDescent="0.3">
      <c r="A679"/>
      <c r="H679"/>
    </row>
    <row r="680" spans="1:8" x14ac:dyDescent="0.3">
      <c r="A680"/>
      <c r="H680"/>
    </row>
    <row r="681" spans="1:8" x14ac:dyDescent="0.3">
      <c r="A681"/>
      <c r="H681"/>
    </row>
    <row r="682" spans="1:8" x14ac:dyDescent="0.3">
      <c r="A682"/>
      <c r="H682"/>
    </row>
    <row r="683" spans="1:8" x14ac:dyDescent="0.3">
      <c r="A683"/>
      <c r="H683"/>
    </row>
    <row r="684" spans="1:8" x14ac:dyDescent="0.3">
      <c r="A684"/>
      <c r="H684"/>
    </row>
    <row r="685" spans="1:8" x14ac:dyDescent="0.3">
      <c r="A685"/>
      <c r="H685"/>
    </row>
    <row r="686" spans="1:8" x14ac:dyDescent="0.3">
      <c r="A686"/>
      <c r="H686"/>
    </row>
    <row r="687" spans="1:8" x14ac:dyDescent="0.3">
      <c r="A687"/>
      <c r="H687"/>
    </row>
    <row r="688" spans="1:8" x14ac:dyDescent="0.3">
      <c r="A688"/>
      <c r="H688"/>
    </row>
    <row r="689" spans="1:8" x14ac:dyDescent="0.3">
      <c r="A689"/>
      <c r="H689"/>
    </row>
    <row r="690" spans="1:8" x14ac:dyDescent="0.3">
      <c r="A690"/>
      <c r="H690"/>
    </row>
    <row r="691" spans="1:8" x14ac:dyDescent="0.3">
      <c r="A691"/>
      <c r="H691"/>
    </row>
    <row r="692" spans="1:8" x14ac:dyDescent="0.3">
      <c r="A692"/>
      <c r="H692"/>
    </row>
    <row r="693" spans="1:8" x14ac:dyDescent="0.3">
      <c r="A693"/>
      <c r="H693"/>
    </row>
    <row r="694" spans="1:8" x14ac:dyDescent="0.3">
      <c r="A694"/>
      <c r="H694"/>
    </row>
    <row r="695" spans="1:8" x14ac:dyDescent="0.3">
      <c r="A695"/>
      <c r="H695"/>
    </row>
    <row r="696" spans="1:8" x14ac:dyDescent="0.3">
      <c r="A696"/>
      <c r="H696"/>
    </row>
    <row r="697" spans="1:8" x14ac:dyDescent="0.3">
      <c r="A697"/>
      <c r="H697"/>
    </row>
    <row r="698" spans="1:8" x14ac:dyDescent="0.3">
      <c r="A698"/>
      <c r="H698"/>
    </row>
    <row r="699" spans="1:8" x14ac:dyDescent="0.3">
      <c r="A699"/>
      <c r="H699"/>
    </row>
    <row r="700" spans="1:8" x14ac:dyDescent="0.3">
      <c r="A700"/>
      <c r="H700"/>
    </row>
    <row r="701" spans="1:8" x14ac:dyDescent="0.3">
      <c r="A701"/>
      <c r="H701"/>
    </row>
    <row r="702" spans="1:8" x14ac:dyDescent="0.3">
      <c r="A702"/>
      <c r="H702"/>
    </row>
    <row r="703" spans="1:8" x14ac:dyDescent="0.3">
      <c r="A703"/>
      <c r="H703"/>
    </row>
    <row r="704" spans="1:8" x14ac:dyDescent="0.3">
      <c r="A704"/>
      <c r="H704"/>
    </row>
    <row r="705" spans="1:8" x14ac:dyDescent="0.3">
      <c r="A705"/>
      <c r="H705"/>
    </row>
    <row r="706" spans="1:8" x14ac:dyDescent="0.3">
      <c r="A706"/>
      <c r="H706"/>
    </row>
    <row r="707" spans="1:8" x14ac:dyDescent="0.3">
      <c r="A707"/>
      <c r="H707"/>
    </row>
    <row r="708" spans="1:8" x14ac:dyDescent="0.3">
      <c r="A708"/>
      <c r="H708"/>
    </row>
    <row r="709" spans="1:8" x14ac:dyDescent="0.3">
      <c r="A709"/>
      <c r="H709"/>
    </row>
    <row r="710" spans="1:8" x14ac:dyDescent="0.3">
      <c r="A710"/>
      <c r="H710"/>
    </row>
    <row r="711" spans="1:8" x14ac:dyDescent="0.3">
      <c r="A711"/>
      <c r="H711"/>
    </row>
    <row r="712" spans="1:8" x14ac:dyDescent="0.3">
      <c r="A712"/>
      <c r="H712"/>
    </row>
    <row r="713" spans="1:8" x14ac:dyDescent="0.3">
      <c r="A713"/>
      <c r="H713"/>
    </row>
    <row r="714" spans="1:8" x14ac:dyDescent="0.3">
      <c r="A714"/>
      <c r="H714"/>
    </row>
    <row r="715" spans="1:8" x14ac:dyDescent="0.3">
      <c r="A715"/>
      <c r="H715"/>
    </row>
    <row r="716" spans="1:8" x14ac:dyDescent="0.3">
      <c r="A716"/>
      <c r="H716"/>
    </row>
    <row r="717" spans="1:8" x14ac:dyDescent="0.3">
      <c r="A717"/>
      <c r="H717"/>
    </row>
    <row r="718" spans="1:8" x14ac:dyDescent="0.3">
      <c r="A718"/>
      <c r="H718"/>
    </row>
    <row r="719" spans="1:8" x14ac:dyDescent="0.3">
      <c r="A719"/>
      <c r="H719"/>
    </row>
    <row r="720" spans="1:8" x14ac:dyDescent="0.3">
      <c r="A720"/>
      <c r="H720"/>
    </row>
    <row r="721" spans="1:8" x14ac:dyDescent="0.3">
      <c r="A721"/>
      <c r="H721"/>
    </row>
    <row r="722" spans="1:8" x14ac:dyDescent="0.3">
      <c r="A722"/>
      <c r="H722"/>
    </row>
    <row r="723" spans="1:8" x14ac:dyDescent="0.3">
      <c r="A723"/>
      <c r="H723"/>
    </row>
    <row r="724" spans="1:8" x14ac:dyDescent="0.3">
      <c r="A724"/>
      <c r="H724"/>
    </row>
    <row r="725" spans="1:8" x14ac:dyDescent="0.3">
      <c r="A725"/>
      <c r="H725"/>
    </row>
    <row r="726" spans="1:8" x14ac:dyDescent="0.3">
      <c r="A726"/>
      <c r="H726"/>
    </row>
    <row r="727" spans="1:8" x14ac:dyDescent="0.3">
      <c r="A727"/>
      <c r="H727"/>
    </row>
    <row r="728" spans="1:8" x14ac:dyDescent="0.3">
      <c r="A728"/>
      <c r="H728"/>
    </row>
    <row r="729" spans="1:8" x14ac:dyDescent="0.3">
      <c r="A729"/>
      <c r="H729"/>
    </row>
    <row r="730" spans="1:8" x14ac:dyDescent="0.3">
      <c r="A730"/>
      <c r="H730"/>
    </row>
    <row r="731" spans="1:8" x14ac:dyDescent="0.3">
      <c r="A731"/>
      <c r="H731"/>
    </row>
    <row r="732" spans="1:8" x14ac:dyDescent="0.3">
      <c r="A732"/>
      <c r="H732"/>
    </row>
    <row r="733" spans="1:8" x14ac:dyDescent="0.3">
      <c r="A733"/>
      <c r="H733"/>
    </row>
    <row r="734" spans="1:8" x14ac:dyDescent="0.3">
      <c r="A734"/>
      <c r="H734"/>
    </row>
    <row r="735" spans="1:8" x14ac:dyDescent="0.3">
      <c r="A735"/>
      <c r="H735"/>
    </row>
    <row r="736" spans="1:8" x14ac:dyDescent="0.3">
      <c r="A736"/>
      <c r="H736"/>
    </row>
    <row r="737" spans="1:8" x14ac:dyDescent="0.3">
      <c r="A737"/>
      <c r="H737"/>
    </row>
    <row r="738" spans="1:8" x14ac:dyDescent="0.3">
      <c r="A738"/>
      <c r="H738"/>
    </row>
    <row r="739" spans="1:8" x14ac:dyDescent="0.3">
      <c r="A739"/>
      <c r="H739"/>
    </row>
    <row r="740" spans="1:8" x14ac:dyDescent="0.3">
      <c r="A740"/>
      <c r="H740"/>
    </row>
    <row r="741" spans="1:8" x14ac:dyDescent="0.3">
      <c r="A741"/>
      <c r="H741"/>
    </row>
    <row r="742" spans="1:8" x14ac:dyDescent="0.3">
      <c r="A742"/>
      <c r="H742"/>
    </row>
    <row r="743" spans="1:8" x14ac:dyDescent="0.3">
      <c r="A743"/>
      <c r="H743"/>
    </row>
    <row r="744" spans="1:8" x14ac:dyDescent="0.3">
      <c r="A744"/>
      <c r="H744"/>
    </row>
    <row r="745" spans="1:8" x14ac:dyDescent="0.3">
      <c r="A745"/>
      <c r="H745"/>
    </row>
    <row r="746" spans="1:8" x14ac:dyDescent="0.3">
      <c r="A746"/>
      <c r="H746"/>
    </row>
    <row r="747" spans="1:8" x14ac:dyDescent="0.3">
      <c r="A747"/>
      <c r="H747"/>
    </row>
    <row r="748" spans="1:8" x14ac:dyDescent="0.3">
      <c r="A748"/>
      <c r="H748"/>
    </row>
    <row r="749" spans="1:8" x14ac:dyDescent="0.3">
      <c r="A749"/>
      <c r="H749"/>
    </row>
    <row r="750" spans="1:8" x14ac:dyDescent="0.3">
      <c r="A750"/>
      <c r="H750"/>
    </row>
    <row r="751" spans="1:8" x14ac:dyDescent="0.3">
      <c r="A751"/>
      <c r="H751"/>
    </row>
    <row r="752" spans="1:8" x14ac:dyDescent="0.3">
      <c r="A752"/>
      <c r="H752"/>
    </row>
    <row r="753" spans="1:8" x14ac:dyDescent="0.3">
      <c r="A753"/>
      <c r="H753"/>
    </row>
    <row r="754" spans="1:8" x14ac:dyDescent="0.3">
      <c r="A754"/>
      <c r="H754"/>
    </row>
    <row r="755" spans="1:8" x14ac:dyDescent="0.3">
      <c r="A755"/>
      <c r="H755"/>
    </row>
    <row r="756" spans="1:8" x14ac:dyDescent="0.3">
      <c r="A756"/>
      <c r="H756"/>
    </row>
    <row r="757" spans="1:8" x14ac:dyDescent="0.3">
      <c r="A757"/>
      <c r="H757"/>
    </row>
    <row r="758" spans="1:8" x14ac:dyDescent="0.3">
      <c r="A758"/>
      <c r="H758"/>
    </row>
    <row r="759" spans="1:8" x14ac:dyDescent="0.3">
      <c r="A759"/>
      <c r="H759"/>
    </row>
    <row r="760" spans="1:8" x14ac:dyDescent="0.3">
      <c r="A760"/>
      <c r="H760"/>
    </row>
    <row r="761" spans="1:8" x14ac:dyDescent="0.3">
      <c r="A761"/>
      <c r="H761"/>
    </row>
    <row r="762" spans="1:8" x14ac:dyDescent="0.3">
      <c r="A762"/>
      <c r="H762"/>
    </row>
    <row r="763" spans="1:8" x14ac:dyDescent="0.3">
      <c r="A763"/>
      <c r="H763"/>
    </row>
    <row r="764" spans="1:8" x14ac:dyDescent="0.3">
      <c r="A764"/>
      <c r="H764"/>
    </row>
    <row r="765" spans="1:8" x14ac:dyDescent="0.3">
      <c r="A765"/>
      <c r="H765"/>
    </row>
    <row r="766" spans="1:8" x14ac:dyDescent="0.3">
      <c r="A766"/>
      <c r="H766"/>
    </row>
    <row r="767" spans="1:8" x14ac:dyDescent="0.3">
      <c r="A767"/>
      <c r="H767"/>
    </row>
    <row r="768" spans="1:8" x14ac:dyDescent="0.3">
      <c r="A768"/>
      <c r="H768"/>
    </row>
    <row r="769" spans="1:8" x14ac:dyDescent="0.3">
      <c r="A769"/>
      <c r="H769"/>
    </row>
    <row r="770" spans="1:8" x14ac:dyDescent="0.3">
      <c r="A770"/>
      <c r="H770"/>
    </row>
    <row r="771" spans="1:8" x14ac:dyDescent="0.3">
      <c r="A771"/>
      <c r="H771"/>
    </row>
    <row r="772" spans="1:8" x14ac:dyDescent="0.3">
      <c r="A772"/>
      <c r="H772"/>
    </row>
    <row r="773" spans="1:8" x14ac:dyDescent="0.3">
      <c r="A773"/>
      <c r="H773"/>
    </row>
    <row r="774" spans="1:8" x14ac:dyDescent="0.3">
      <c r="A774"/>
      <c r="H774"/>
    </row>
    <row r="775" spans="1:8" x14ac:dyDescent="0.3">
      <c r="A775"/>
      <c r="H775"/>
    </row>
    <row r="776" spans="1:8" x14ac:dyDescent="0.3">
      <c r="A776"/>
      <c r="H776"/>
    </row>
    <row r="777" spans="1:8" x14ac:dyDescent="0.3">
      <c r="A777"/>
      <c r="H777"/>
    </row>
    <row r="778" spans="1:8" x14ac:dyDescent="0.3">
      <c r="A778"/>
      <c r="H778"/>
    </row>
    <row r="779" spans="1:8" x14ac:dyDescent="0.3">
      <c r="A779"/>
      <c r="H779"/>
    </row>
    <row r="780" spans="1:8" x14ac:dyDescent="0.3">
      <c r="A780"/>
      <c r="H780"/>
    </row>
    <row r="781" spans="1:8" x14ac:dyDescent="0.3">
      <c r="A781"/>
      <c r="H781"/>
    </row>
    <row r="782" spans="1:8" x14ac:dyDescent="0.3">
      <c r="A782"/>
      <c r="H782"/>
    </row>
    <row r="783" spans="1:8" x14ac:dyDescent="0.3">
      <c r="A783"/>
      <c r="H783"/>
    </row>
    <row r="784" spans="1:8" x14ac:dyDescent="0.3">
      <c r="A784"/>
      <c r="H784"/>
    </row>
    <row r="785" spans="1:8" x14ac:dyDescent="0.3">
      <c r="A785"/>
      <c r="H785"/>
    </row>
    <row r="786" spans="1:8" x14ac:dyDescent="0.3">
      <c r="A786"/>
      <c r="H786"/>
    </row>
    <row r="787" spans="1:8" x14ac:dyDescent="0.3">
      <c r="A787"/>
      <c r="H787"/>
    </row>
    <row r="788" spans="1:8" x14ac:dyDescent="0.3">
      <c r="A788"/>
      <c r="H788"/>
    </row>
    <row r="789" spans="1:8" x14ac:dyDescent="0.3">
      <c r="A789"/>
      <c r="H789"/>
    </row>
    <row r="790" spans="1:8" x14ac:dyDescent="0.3">
      <c r="A790"/>
      <c r="H790"/>
    </row>
    <row r="791" spans="1:8" x14ac:dyDescent="0.3">
      <c r="A791"/>
      <c r="H791"/>
    </row>
    <row r="792" spans="1:8" x14ac:dyDescent="0.3">
      <c r="A792"/>
      <c r="H792"/>
    </row>
    <row r="793" spans="1:8" x14ac:dyDescent="0.3">
      <c r="A793"/>
      <c r="H793"/>
    </row>
    <row r="794" spans="1:8" x14ac:dyDescent="0.3">
      <c r="A794"/>
      <c r="H794"/>
    </row>
    <row r="795" spans="1:8" x14ac:dyDescent="0.3">
      <c r="A795"/>
      <c r="H795"/>
    </row>
    <row r="796" spans="1:8" x14ac:dyDescent="0.3">
      <c r="A796"/>
      <c r="H796"/>
    </row>
    <row r="797" spans="1:8" x14ac:dyDescent="0.3">
      <c r="A797"/>
      <c r="H797"/>
    </row>
    <row r="798" spans="1:8" x14ac:dyDescent="0.3">
      <c r="A798"/>
      <c r="H798"/>
    </row>
    <row r="799" spans="1:8" x14ac:dyDescent="0.3">
      <c r="A799"/>
      <c r="H799"/>
    </row>
    <row r="800" spans="1:8" x14ac:dyDescent="0.3">
      <c r="A800"/>
      <c r="H800"/>
    </row>
    <row r="801" spans="1:8" x14ac:dyDescent="0.3">
      <c r="A801"/>
      <c r="H801"/>
    </row>
    <row r="802" spans="1:8" x14ac:dyDescent="0.3">
      <c r="A802"/>
      <c r="H802"/>
    </row>
    <row r="803" spans="1:8" x14ac:dyDescent="0.3">
      <c r="A803"/>
      <c r="H803"/>
    </row>
    <row r="804" spans="1:8" x14ac:dyDescent="0.3">
      <c r="A804"/>
      <c r="H804"/>
    </row>
    <row r="805" spans="1:8" x14ac:dyDescent="0.3">
      <c r="A805"/>
      <c r="H805"/>
    </row>
    <row r="806" spans="1:8" x14ac:dyDescent="0.3">
      <c r="A806"/>
      <c r="H806"/>
    </row>
    <row r="807" spans="1:8" x14ac:dyDescent="0.3">
      <c r="A807"/>
      <c r="H807"/>
    </row>
    <row r="808" spans="1:8" x14ac:dyDescent="0.3">
      <c r="A808"/>
      <c r="H808"/>
    </row>
    <row r="809" spans="1:8" x14ac:dyDescent="0.3">
      <c r="A809"/>
      <c r="H809"/>
    </row>
    <row r="810" spans="1:8" x14ac:dyDescent="0.3">
      <c r="A810"/>
      <c r="H810"/>
    </row>
    <row r="811" spans="1:8" x14ac:dyDescent="0.3">
      <c r="A811"/>
      <c r="H811"/>
    </row>
    <row r="812" spans="1:8" x14ac:dyDescent="0.3">
      <c r="A812"/>
      <c r="H812"/>
    </row>
    <row r="813" spans="1:8" x14ac:dyDescent="0.3">
      <c r="A813"/>
      <c r="H813"/>
    </row>
    <row r="814" spans="1:8" x14ac:dyDescent="0.3">
      <c r="A814"/>
      <c r="H814"/>
    </row>
    <row r="815" spans="1:8" x14ac:dyDescent="0.3">
      <c r="A815"/>
      <c r="H815"/>
    </row>
    <row r="816" spans="1:8" x14ac:dyDescent="0.3">
      <c r="A816"/>
      <c r="H816"/>
    </row>
    <row r="817" spans="1:8" x14ac:dyDescent="0.3">
      <c r="A817"/>
      <c r="H817"/>
    </row>
    <row r="818" spans="1:8" x14ac:dyDescent="0.3">
      <c r="A818"/>
      <c r="H818"/>
    </row>
    <row r="819" spans="1:8" x14ac:dyDescent="0.3">
      <c r="A819"/>
      <c r="H819"/>
    </row>
    <row r="820" spans="1:8" x14ac:dyDescent="0.3">
      <c r="A820"/>
      <c r="H820"/>
    </row>
    <row r="821" spans="1:8" x14ac:dyDescent="0.3">
      <c r="A821"/>
      <c r="H821"/>
    </row>
    <row r="822" spans="1:8" x14ac:dyDescent="0.3">
      <c r="A822"/>
      <c r="H822"/>
    </row>
    <row r="823" spans="1:8" x14ac:dyDescent="0.3">
      <c r="A823"/>
      <c r="H823"/>
    </row>
    <row r="824" spans="1:8" x14ac:dyDescent="0.3">
      <c r="A824"/>
      <c r="H824"/>
    </row>
    <row r="825" spans="1:8" x14ac:dyDescent="0.3">
      <c r="A825"/>
      <c r="H825"/>
    </row>
    <row r="826" spans="1:8" x14ac:dyDescent="0.3">
      <c r="A826"/>
      <c r="H826"/>
    </row>
    <row r="827" spans="1:8" x14ac:dyDescent="0.3">
      <c r="A827"/>
      <c r="H827"/>
    </row>
    <row r="828" spans="1:8" x14ac:dyDescent="0.3">
      <c r="A828"/>
      <c r="H828"/>
    </row>
    <row r="829" spans="1:8" x14ac:dyDescent="0.3">
      <c r="A829"/>
      <c r="H829"/>
    </row>
    <row r="830" spans="1:8" x14ac:dyDescent="0.3">
      <c r="A830"/>
      <c r="H830"/>
    </row>
    <row r="831" spans="1:8" x14ac:dyDescent="0.3">
      <c r="A831"/>
      <c r="H831"/>
    </row>
    <row r="832" spans="1:8" x14ac:dyDescent="0.3">
      <c r="A832"/>
      <c r="H832"/>
    </row>
    <row r="833" spans="1:8" x14ac:dyDescent="0.3">
      <c r="A833"/>
      <c r="H833"/>
    </row>
    <row r="834" spans="1:8" x14ac:dyDescent="0.3">
      <c r="A834"/>
      <c r="H834"/>
    </row>
    <row r="835" spans="1:8" x14ac:dyDescent="0.3">
      <c r="A835"/>
      <c r="H835"/>
    </row>
    <row r="836" spans="1:8" x14ac:dyDescent="0.3">
      <c r="A836"/>
      <c r="H836"/>
    </row>
    <row r="837" spans="1:8" x14ac:dyDescent="0.3">
      <c r="A837"/>
      <c r="H837"/>
    </row>
    <row r="838" spans="1:8" x14ac:dyDescent="0.3">
      <c r="A838"/>
      <c r="H838"/>
    </row>
    <row r="839" spans="1:8" x14ac:dyDescent="0.3">
      <c r="A839"/>
      <c r="H839"/>
    </row>
    <row r="840" spans="1:8" x14ac:dyDescent="0.3">
      <c r="A840"/>
      <c r="H840"/>
    </row>
    <row r="841" spans="1:8" x14ac:dyDescent="0.3">
      <c r="A841"/>
      <c r="H841"/>
    </row>
    <row r="842" spans="1:8" x14ac:dyDescent="0.3">
      <c r="A842"/>
      <c r="H842"/>
    </row>
    <row r="843" spans="1:8" x14ac:dyDescent="0.3">
      <c r="A843"/>
      <c r="H843"/>
    </row>
    <row r="844" spans="1:8" x14ac:dyDescent="0.3">
      <c r="A844"/>
      <c r="H844"/>
    </row>
    <row r="845" spans="1:8" x14ac:dyDescent="0.3">
      <c r="A845"/>
      <c r="H845"/>
    </row>
    <row r="846" spans="1:8" x14ac:dyDescent="0.3">
      <c r="A846"/>
      <c r="H846"/>
    </row>
    <row r="847" spans="1:8" x14ac:dyDescent="0.3">
      <c r="A847"/>
      <c r="H847"/>
    </row>
    <row r="848" spans="1:8" x14ac:dyDescent="0.3">
      <c r="A848"/>
      <c r="H848"/>
    </row>
    <row r="849" spans="1:8" x14ac:dyDescent="0.3">
      <c r="A849"/>
      <c r="H849"/>
    </row>
    <row r="850" spans="1:8" x14ac:dyDescent="0.3">
      <c r="A850"/>
      <c r="H850"/>
    </row>
    <row r="851" spans="1:8" x14ac:dyDescent="0.3">
      <c r="A851"/>
      <c r="H851"/>
    </row>
    <row r="852" spans="1:8" x14ac:dyDescent="0.3">
      <c r="A852"/>
      <c r="H852"/>
    </row>
    <row r="853" spans="1:8" x14ac:dyDescent="0.3">
      <c r="A853"/>
      <c r="H853"/>
    </row>
    <row r="854" spans="1:8" x14ac:dyDescent="0.3">
      <c r="A854"/>
      <c r="H854"/>
    </row>
    <row r="855" spans="1:8" x14ac:dyDescent="0.3">
      <c r="A855"/>
      <c r="H855"/>
    </row>
    <row r="856" spans="1:8" x14ac:dyDescent="0.3">
      <c r="A856"/>
      <c r="H856"/>
    </row>
    <row r="857" spans="1:8" x14ac:dyDescent="0.3">
      <c r="A857"/>
      <c r="H857"/>
    </row>
    <row r="858" spans="1:8" x14ac:dyDescent="0.3">
      <c r="A858"/>
      <c r="H858"/>
    </row>
    <row r="859" spans="1:8" x14ac:dyDescent="0.3">
      <c r="A859"/>
      <c r="H859"/>
    </row>
    <row r="860" spans="1:8" x14ac:dyDescent="0.3">
      <c r="A860"/>
      <c r="H860"/>
    </row>
    <row r="861" spans="1:8" x14ac:dyDescent="0.3">
      <c r="A861"/>
      <c r="H861"/>
    </row>
    <row r="862" spans="1:8" x14ac:dyDescent="0.3">
      <c r="A862"/>
      <c r="H862"/>
    </row>
    <row r="863" spans="1:8" x14ac:dyDescent="0.3">
      <c r="A863"/>
      <c r="H863"/>
    </row>
    <row r="864" spans="1:8" x14ac:dyDescent="0.3">
      <c r="A864"/>
      <c r="H864"/>
    </row>
    <row r="865" spans="1:8" x14ac:dyDescent="0.3">
      <c r="A865"/>
      <c r="H865"/>
    </row>
    <row r="866" spans="1:8" x14ac:dyDescent="0.3">
      <c r="A866"/>
      <c r="H866"/>
    </row>
    <row r="867" spans="1:8" x14ac:dyDescent="0.3">
      <c r="A867"/>
      <c r="H867"/>
    </row>
    <row r="868" spans="1:8" x14ac:dyDescent="0.3">
      <c r="A868"/>
      <c r="H868"/>
    </row>
    <row r="869" spans="1:8" x14ac:dyDescent="0.3">
      <c r="A869"/>
      <c r="H869"/>
    </row>
    <row r="870" spans="1:8" x14ac:dyDescent="0.3">
      <c r="A870"/>
      <c r="H870"/>
    </row>
    <row r="871" spans="1:8" x14ac:dyDescent="0.3">
      <c r="A871"/>
      <c r="H871"/>
    </row>
    <row r="872" spans="1:8" x14ac:dyDescent="0.3">
      <c r="A872"/>
      <c r="H872"/>
    </row>
    <row r="873" spans="1:8" x14ac:dyDescent="0.3">
      <c r="A873"/>
      <c r="H873"/>
    </row>
    <row r="874" spans="1:8" x14ac:dyDescent="0.3">
      <c r="A874"/>
      <c r="H874"/>
    </row>
    <row r="875" spans="1:8" x14ac:dyDescent="0.3">
      <c r="A875"/>
      <c r="H875"/>
    </row>
    <row r="876" spans="1:8" x14ac:dyDescent="0.3">
      <c r="A876"/>
      <c r="H876"/>
    </row>
    <row r="877" spans="1:8" x14ac:dyDescent="0.3">
      <c r="A877"/>
      <c r="H877"/>
    </row>
    <row r="878" spans="1:8" x14ac:dyDescent="0.3">
      <c r="A878"/>
      <c r="H878"/>
    </row>
    <row r="879" spans="1:8" x14ac:dyDescent="0.3">
      <c r="A879"/>
      <c r="H879"/>
    </row>
    <row r="880" spans="1:8" x14ac:dyDescent="0.3">
      <c r="A880"/>
      <c r="H880"/>
    </row>
    <row r="881" spans="1:8" x14ac:dyDescent="0.3">
      <c r="A881"/>
      <c r="H881"/>
    </row>
    <row r="882" spans="1:8" x14ac:dyDescent="0.3">
      <c r="A882"/>
      <c r="H882"/>
    </row>
    <row r="883" spans="1:8" x14ac:dyDescent="0.3">
      <c r="A883"/>
      <c r="H883"/>
    </row>
    <row r="884" spans="1:8" x14ac:dyDescent="0.3">
      <c r="A884"/>
      <c r="H884"/>
    </row>
    <row r="885" spans="1:8" x14ac:dyDescent="0.3">
      <c r="A885"/>
      <c r="H885"/>
    </row>
    <row r="886" spans="1:8" x14ac:dyDescent="0.3">
      <c r="A886"/>
      <c r="H886"/>
    </row>
    <row r="887" spans="1:8" x14ac:dyDescent="0.3">
      <c r="A887"/>
      <c r="H887"/>
    </row>
    <row r="888" spans="1:8" x14ac:dyDescent="0.3">
      <c r="A888"/>
      <c r="H888"/>
    </row>
    <row r="889" spans="1:8" x14ac:dyDescent="0.3">
      <c r="A889"/>
      <c r="H889"/>
    </row>
    <row r="890" spans="1:8" x14ac:dyDescent="0.3">
      <c r="A890"/>
      <c r="H890"/>
    </row>
    <row r="891" spans="1:8" x14ac:dyDescent="0.3">
      <c r="A891"/>
      <c r="H891"/>
    </row>
    <row r="892" spans="1:8" x14ac:dyDescent="0.3">
      <c r="A892"/>
      <c r="H892"/>
    </row>
    <row r="893" spans="1:8" x14ac:dyDescent="0.3">
      <c r="A893"/>
      <c r="H893"/>
    </row>
    <row r="894" spans="1:8" x14ac:dyDescent="0.3">
      <c r="A894"/>
      <c r="H894"/>
    </row>
    <row r="895" spans="1:8" x14ac:dyDescent="0.3">
      <c r="A895"/>
      <c r="H895"/>
    </row>
    <row r="896" spans="1:8" x14ac:dyDescent="0.3">
      <c r="A896"/>
      <c r="H896"/>
    </row>
    <row r="897" spans="1:8" x14ac:dyDescent="0.3">
      <c r="A897"/>
      <c r="H897"/>
    </row>
    <row r="898" spans="1:8" x14ac:dyDescent="0.3">
      <c r="A898"/>
      <c r="H898"/>
    </row>
    <row r="899" spans="1:8" x14ac:dyDescent="0.3">
      <c r="A899"/>
      <c r="H899"/>
    </row>
    <row r="900" spans="1:8" x14ac:dyDescent="0.3">
      <c r="A900"/>
      <c r="H900"/>
    </row>
    <row r="901" spans="1:8" x14ac:dyDescent="0.3">
      <c r="A901"/>
      <c r="H901"/>
    </row>
    <row r="902" spans="1:8" x14ac:dyDescent="0.3">
      <c r="A902"/>
      <c r="H902"/>
    </row>
    <row r="903" spans="1:8" x14ac:dyDescent="0.3">
      <c r="A903"/>
      <c r="H903"/>
    </row>
    <row r="904" spans="1:8" x14ac:dyDescent="0.3">
      <c r="A904"/>
      <c r="H904"/>
    </row>
    <row r="905" spans="1:8" x14ac:dyDescent="0.3">
      <c r="A905"/>
      <c r="H905"/>
    </row>
    <row r="906" spans="1:8" x14ac:dyDescent="0.3">
      <c r="A906"/>
      <c r="H906"/>
    </row>
    <row r="907" spans="1:8" x14ac:dyDescent="0.3">
      <c r="A907"/>
      <c r="H907"/>
    </row>
    <row r="908" spans="1:8" x14ac:dyDescent="0.3">
      <c r="A908"/>
      <c r="H908"/>
    </row>
    <row r="909" spans="1:8" x14ac:dyDescent="0.3">
      <c r="A909"/>
      <c r="H909"/>
    </row>
    <row r="910" spans="1:8" x14ac:dyDescent="0.3">
      <c r="A910"/>
      <c r="H910"/>
    </row>
    <row r="911" spans="1:8" x14ac:dyDescent="0.3">
      <c r="A911"/>
      <c r="H911"/>
    </row>
    <row r="912" spans="1:8" x14ac:dyDescent="0.3">
      <c r="A912"/>
      <c r="H912"/>
    </row>
    <row r="913" spans="1:8" x14ac:dyDescent="0.3">
      <c r="A913"/>
      <c r="H913"/>
    </row>
    <row r="914" spans="1:8" x14ac:dyDescent="0.3">
      <c r="A914"/>
      <c r="H914"/>
    </row>
    <row r="915" spans="1:8" x14ac:dyDescent="0.3">
      <c r="A915"/>
      <c r="H915"/>
    </row>
    <row r="916" spans="1:8" x14ac:dyDescent="0.3">
      <c r="A916"/>
      <c r="H916"/>
    </row>
    <row r="917" spans="1:8" x14ac:dyDescent="0.3">
      <c r="A917"/>
      <c r="H917"/>
    </row>
    <row r="918" spans="1:8" x14ac:dyDescent="0.3">
      <c r="A918"/>
      <c r="H918"/>
    </row>
    <row r="919" spans="1:8" x14ac:dyDescent="0.3">
      <c r="A919"/>
      <c r="H919"/>
    </row>
    <row r="920" spans="1:8" x14ac:dyDescent="0.3">
      <c r="A920"/>
      <c r="H920"/>
    </row>
    <row r="921" spans="1:8" x14ac:dyDescent="0.3">
      <c r="A921"/>
      <c r="H921"/>
    </row>
    <row r="922" spans="1:8" x14ac:dyDescent="0.3">
      <c r="A922"/>
      <c r="H922"/>
    </row>
    <row r="923" spans="1:8" x14ac:dyDescent="0.3">
      <c r="A923"/>
      <c r="H923"/>
    </row>
    <row r="924" spans="1:8" x14ac:dyDescent="0.3">
      <c r="A924"/>
      <c r="H924"/>
    </row>
    <row r="925" spans="1:8" x14ac:dyDescent="0.3">
      <c r="A925"/>
      <c r="H925"/>
    </row>
    <row r="926" spans="1:8" x14ac:dyDescent="0.3">
      <c r="A926"/>
      <c r="H926"/>
    </row>
    <row r="927" spans="1:8" x14ac:dyDescent="0.3">
      <c r="A927"/>
      <c r="H927"/>
    </row>
    <row r="928" spans="1:8" x14ac:dyDescent="0.3">
      <c r="A928"/>
      <c r="H928"/>
    </row>
    <row r="929" spans="1:8" x14ac:dyDescent="0.3">
      <c r="A929"/>
      <c r="H929"/>
    </row>
    <row r="930" spans="1:8" x14ac:dyDescent="0.3">
      <c r="A930"/>
      <c r="H930"/>
    </row>
    <row r="931" spans="1:8" x14ac:dyDescent="0.3">
      <c r="A931"/>
      <c r="H931"/>
    </row>
    <row r="932" spans="1:8" x14ac:dyDescent="0.3">
      <c r="A932"/>
      <c r="H932"/>
    </row>
    <row r="933" spans="1:8" x14ac:dyDescent="0.3">
      <c r="A933"/>
      <c r="H933"/>
    </row>
    <row r="934" spans="1:8" x14ac:dyDescent="0.3">
      <c r="A934"/>
      <c r="H934"/>
    </row>
    <row r="935" spans="1:8" x14ac:dyDescent="0.3">
      <c r="A935"/>
      <c r="H935"/>
    </row>
    <row r="936" spans="1:8" x14ac:dyDescent="0.3">
      <c r="A936"/>
      <c r="H936"/>
    </row>
    <row r="937" spans="1:8" x14ac:dyDescent="0.3">
      <c r="A937"/>
      <c r="H937"/>
    </row>
    <row r="938" spans="1:8" x14ac:dyDescent="0.3">
      <c r="A938"/>
      <c r="H938"/>
    </row>
    <row r="939" spans="1:8" x14ac:dyDescent="0.3">
      <c r="A939"/>
      <c r="H939"/>
    </row>
    <row r="940" spans="1:8" x14ac:dyDescent="0.3">
      <c r="A940"/>
      <c r="H940"/>
    </row>
    <row r="941" spans="1:8" x14ac:dyDescent="0.3">
      <c r="A941"/>
      <c r="H941"/>
    </row>
    <row r="942" spans="1:8" x14ac:dyDescent="0.3">
      <c r="A942"/>
      <c r="H942"/>
    </row>
    <row r="943" spans="1:8" x14ac:dyDescent="0.3">
      <c r="A943"/>
      <c r="H943"/>
    </row>
    <row r="944" spans="1:8" x14ac:dyDescent="0.3">
      <c r="A944"/>
      <c r="H944"/>
    </row>
    <row r="945" spans="1:8" x14ac:dyDescent="0.3">
      <c r="A945"/>
      <c r="H945"/>
    </row>
    <row r="946" spans="1:8" x14ac:dyDescent="0.3">
      <c r="A946"/>
      <c r="H946"/>
    </row>
    <row r="947" spans="1:8" x14ac:dyDescent="0.3">
      <c r="A947"/>
      <c r="H947"/>
    </row>
    <row r="948" spans="1:8" x14ac:dyDescent="0.3">
      <c r="A948"/>
      <c r="H948"/>
    </row>
    <row r="949" spans="1:8" x14ac:dyDescent="0.3">
      <c r="A949"/>
      <c r="H949"/>
    </row>
    <row r="950" spans="1:8" x14ac:dyDescent="0.3">
      <c r="A950"/>
      <c r="H950"/>
    </row>
    <row r="951" spans="1:8" x14ac:dyDescent="0.3">
      <c r="A951"/>
      <c r="H951"/>
    </row>
    <row r="952" spans="1:8" x14ac:dyDescent="0.3">
      <c r="A952"/>
      <c r="H952"/>
    </row>
    <row r="953" spans="1:8" x14ac:dyDescent="0.3">
      <c r="A953"/>
      <c r="H953"/>
    </row>
    <row r="954" spans="1:8" x14ac:dyDescent="0.3">
      <c r="A954"/>
      <c r="H954"/>
    </row>
    <row r="955" spans="1:8" x14ac:dyDescent="0.3">
      <c r="A955"/>
      <c r="H955"/>
    </row>
    <row r="956" spans="1:8" x14ac:dyDescent="0.3">
      <c r="A956"/>
      <c r="H956"/>
    </row>
    <row r="957" spans="1:8" x14ac:dyDescent="0.3">
      <c r="A957"/>
      <c r="H957"/>
    </row>
    <row r="958" spans="1:8" x14ac:dyDescent="0.3">
      <c r="A958"/>
      <c r="H958"/>
    </row>
    <row r="959" spans="1:8" x14ac:dyDescent="0.3">
      <c r="A959"/>
      <c r="H959"/>
    </row>
    <row r="960" spans="1:8" x14ac:dyDescent="0.3">
      <c r="A960"/>
      <c r="H960"/>
    </row>
    <row r="961" spans="1:8" x14ac:dyDescent="0.3">
      <c r="A961"/>
      <c r="H961"/>
    </row>
    <row r="962" spans="1:8" x14ac:dyDescent="0.3">
      <c r="A962"/>
      <c r="H962"/>
    </row>
    <row r="963" spans="1:8" x14ac:dyDescent="0.3">
      <c r="A963"/>
      <c r="H963"/>
    </row>
    <row r="964" spans="1:8" x14ac:dyDescent="0.3">
      <c r="A964"/>
      <c r="H964"/>
    </row>
    <row r="965" spans="1:8" x14ac:dyDescent="0.3">
      <c r="A965"/>
      <c r="H965"/>
    </row>
    <row r="966" spans="1:8" x14ac:dyDescent="0.3">
      <c r="A966"/>
      <c r="H966"/>
    </row>
    <row r="967" spans="1:8" x14ac:dyDescent="0.3">
      <c r="A967"/>
      <c r="H967"/>
    </row>
    <row r="968" spans="1:8" x14ac:dyDescent="0.3">
      <c r="A968"/>
      <c r="H968"/>
    </row>
    <row r="969" spans="1:8" x14ac:dyDescent="0.3">
      <c r="A969"/>
      <c r="H969"/>
    </row>
    <row r="970" spans="1:8" x14ac:dyDescent="0.3">
      <c r="A970"/>
      <c r="H970"/>
    </row>
    <row r="971" spans="1:8" x14ac:dyDescent="0.3">
      <c r="A971"/>
      <c r="H971"/>
    </row>
    <row r="972" spans="1:8" x14ac:dyDescent="0.3">
      <c r="A972"/>
      <c r="H972"/>
    </row>
    <row r="973" spans="1:8" x14ac:dyDescent="0.3">
      <c r="A973"/>
      <c r="H973"/>
    </row>
    <row r="974" spans="1:8" x14ac:dyDescent="0.3">
      <c r="A974"/>
      <c r="H974"/>
    </row>
    <row r="975" spans="1:8" x14ac:dyDescent="0.3">
      <c r="A975"/>
      <c r="H975"/>
    </row>
    <row r="976" spans="1:8" x14ac:dyDescent="0.3">
      <c r="A976"/>
      <c r="H976"/>
    </row>
    <row r="977" spans="1:8" x14ac:dyDescent="0.3">
      <c r="A977"/>
      <c r="H977"/>
    </row>
    <row r="978" spans="1:8" x14ac:dyDescent="0.3">
      <c r="A978"/>
      <c r="H978"/>
    </row>
    <row r="979" spans="1:8" x14ac:dyDescent="0.3">
      <c r="A979"/>
      <c r="H979"/>
    </row>
    <row r="980" spans="1:8" x14ac:dyDescent="0.3">
      <c r="A980"/>
      <c r="H980"/>
    </row>
    <row r="981" spans="1:8" x14ac:dyDescent="0.3">
      <c r="A981"/>
      <c r="H981"/>
    </row>
    <row r="982" spans="1:8" x14ac:dyDescent="0.3">
      <c r="A982"/>
      <c r="H982"/>
    </row>
    <row r="983" spans="1:8" x14ac:dyDescent="0.3">
      <c r="A983"/>
      <c r="H983"/>
    </row>
    <row r="984" spans="1:8" x14ac:dyDescent="0.3">
      <c r="A984"/>
      <c r="H984"/>
    </row>
    <row r="985" spans="1:8" x14ac:dyDescent="0.3">
      <c r="A985"/>
      <c r="H985"/>
    </row>
    <row r="986" spans="1:8" x14ac:dyDescent="0.3">
      <c r="A986"/>
      <c r="H986"/>
    </row>
    <row r="987" spans="1:8" x14ac:dyDescent="0.3">
      <c r="A987"/>
      <c r="H987"/>
    </row>
    <row r="988" spans="1:8" x14ac:dyDescent="0.3">
      <c r="A988"/>
      <c r="H988"/>
    </row>
    <row r="989" spans="1:8" x14ac:dyDescent="0.3">
      <c r="A989"/>
      <c r="H989"/>
    </row>
    <row r="990" spans="1:8" x14ac:dyDescent="0.3">
      <c r="A990"/>
      <c r="H990"/>
    </row>
    <row r="991" spans="1:8" x14ac:dyDescent="0.3">
      <c r="A991"/>
      <c r="H991"/>
    </row>
    <row r="992" spans="1:8" x14ac:dyDescent="0.3">
      <c r="A992"/>
      <c r="H992"/>
    </row>
    <row r="993" spans="1:8" x14ac:dyDescent="0.3">
      <c r="A993"/>
      <c r="H993"/>
    </row>
    <row r="994" spans="1:8" x14ac:dyDescent="0.3">
      <c r="A994"/>
      <c r="H994"/>
    </row>
    <row r="995" spans="1:8" x14ac:dyDescent="0.3">
      <c r="A995"/>
      <c r="H995"/>
    </row>
    <row r="996" spans="1:8" x14ac:dyDescent="0.3">
      <c r="A996"/>
      <c r="H996"/>
    </row>
    <row r="997" spans="1:8" x14ac:dyDescent="0.3">
      <c r="A997"/>
      <c r="H997"/>
    </row>
    <row r="998" spans="1:8" x14ac:dyDescent="0.3">
      <c r="A998"/>
      <c r="H998"/>
    </row>
    <row r="999" spans="1:8" x14ac:dyDescent="0.3">
      <c r="A999"/>
      <c r="H999"/>
    </row>
    <row r="1000" spans="1:8" x14ac:dyDescent="0.3">
      <c r="A1000"/>
      <c r="H1000"/>
    </row>
    <row r="1001" spans="1:8" x14ac:dyDescent="0.3">
      <c r="A1001"/>
      <c r="H1001"/>
    </row>
    <row r="1002" spans="1:8" x14ac:dyDescent="0.3">
      <c r="A1002"/>
      <c r="H1002"/>
    </row>
    <row r="1003" spans="1:8" x14ac:dyDescent="0.3">
      <c r="A1003"/>
      <c r="H1003"/>
    </row>
    <row r="1004" spans="1:8" x14ac:dyDescent="0.3">
      <c r="A1004"/>
      <c r="H1004"/>
    </row>
    <row r="1005" spans="1:8" x14ac:dyDescent="0.3">
      <c r="A1005"/>
      <c r="H1005"/>
    </row>
    <row r="1006" spans="1:8" x14ac:dyDescent="0.3">
      <c r="A1006"/>
      <c r="H1006"/>
    </row>
    <row r="1007" spans="1:8" x14ac:dyDescent="0.3">
      <c r="A1007"/>
      <c r="H1007"/>
    </row>
    <row r="1008" spans="1:8" x14ac:dyDescent="0.3">
      <c r="A1008"/>
      <c r="H1008"/>
    </row>
    <row r="1009" spans="1:8" x14ac:dyDescent="0.3">
      <c r="A1009"/>
      <c r="H1009"/>
    </row>
    <row r="1010" spans="1:8" x14ac:dyDescent="0.3">
      <c r="A1010"/>
      <c r="H1010"/>
    </row>
    <row r="1011" spans="1:8" x14ac:dyDescent="0.3">
      <c r="A1011"/>
      <c r="H1011"/>
    </row>
    <row r="1012" spans="1:8" x14ac:dyDescent="0.3">
      <c r="A1012"/>
      <c r="H1012"/>
    </row>
    <row r="1013" spans="1:8" x14ac:dyDescent="0.3">
      <c r="A1013"/>
      <c r="H1013"/>
    </row>
    <row r="1014" spans="1:8" x14ac:dyDescent="0.3">
      <c r="A1014"/>
      <c r="H1014"/>
    </row>
    <row r="1015" spans="1:8" x14ac:dyDescent="0.3">
      <c r="A1015"/>
      <c r="H1015"/>
    </row>
    <row r="1016" spans="1:8" x14ac:dyDescent="0.3">
      <c r="A1016"/>
      <c r="H1016"/>
    </row>
    <row r="1017" spans="1:8" x14ac:dyDescent="0.3">
      <c r="A1017"/>
      <c r="H1017"/>
    </row>
    <row r="1018" spans="1:8" x14ac:dyDescent="0.3">
      <c r="A1018"/>
      <c r="H1018"/>
    </row>
    <row r="1019" spans="1:8" x14ac:dyDescent="0.3">
      <c r="A1019"/>
      <c r="H1019"/>
    </row>
    <row r="1020" spans="1:8" x14ac:dyDescent="0.3">
      <c r="A1020"/>
      <c r="H1020"/>
    </row>
    <row r="1021" spans="1:8" x14ac:dyDescent="0.3">
      <c r="A1021"/>
      <c r="H1021"/>
    </row>
    <row r="1022" spans="1:8" x14ac:dyDescent="0.3">
      <c r="A1022"/>
      <c r="H1022"/>
    </row>
    <row r="1023" spans="1:8" x14ac:dyDescent="0.3">
      <c r="A1023"/>
      <c r="H1023"/>
    </row>
    <row r="1024" spans="1:8" x14ac:dyDescent="0.3">
      <c r="A1024"/>
      <c r="H1024"/>
    </row>
    <row r="1025" spans="1:8" x14ac:dyDescent="0.3">
      <c r="A1025"/>
      <c r="H1025"/>
    </row>
    <row r="1026" spans="1:8" x14ac:dyDescent="0.3">
      <c r="A1026"/>
      <c r="H1026"/>
    </row>
    <row r="1027" spans="1:8" x14ac:dyDescent="0.3">
      <c r="A1027"/>
      <c r="H1027"/>
    </row>
    <row r="1028" spans="1:8" x14ac:dyDescent="0.3">
      <c r="A1028"/>
      <c r="H1028"/>
    </row>
    <row r="1029" spans="1:8" x14ac:dyDescent="0.3">
      <c r="A1029"/>
      <c r="H1029"/>
    </row>
    <row r="1030" spans="1:8" x14ac:dyDescent="0.3">
      <c r="A1030"/>
      <c r="H1030"/>
    </row>
    <row r="1031" spans="1:8" x14ac:dyDescent="0.3">
      <c r="A1031"/>
      <c r="H1031"/>
    </row>
    <row r="1032" spans="1:8" x14ac:dyDescent="0.3">
      <c r="A1032"/>
      <c r="H1032"/>
    </row>
    <row r="1033" spans="1:8" x14ac:dyDescent="0.3">
      <c r="A1033"/>
      <c r="H1033"/>
    </row>
    <row r="1034" spans="1:8" x14ac:dyDescent="0.3">
      <c r="A1034"/>
      <c r="H1034"/>
    </row>
    <row r="1035" spans="1:8" x14ac:dyDescent="0.3">
      <c r="A1035"/>
      <c r="H1035"/>
    </row>
    <row r="1036" spans="1:8" x14ac:dyDescent="0.3">
      <c r="A1036"/>
      <c r="H1036"/>
    </row>
    <row r="1037" spans="1:8" x14ac:dyDescent="0.3">
      <c r="A1037"/>
      <c r="H1037"/>
    </row>
    <row r="1038" spans="1:8" x14ac:dyDescent="0.3">
      <c r="A1038"/>
      <c r="H1038"/>
    </row>
    <row r="1039" spans="1:8" x14ac:dyDescent="0.3">
      <c r="A1039"/>
      <c r="H1039"/>
    </row>
    <row r="1040" spans="1:8" x14ac:dyDescent="0.3">
      <c r="A1040"/>
      <c r="H1040"/>
    </row>
    <row r="1041" spans="1:8" x14ac:dyDescent="0.3">
      <c r="A1041"/>
      <c r="H1041"/>
    </row>
    <row r="1042" spans="1:8" x14ac:dyDescent="0.3">
      <c r="A1042"/>
      <c r="H1042"/>
    </row>
    <row r="1043" spans="1:8" x14ac:dyDescent="0.3">
      <c r="A1043"/>
      <c r="H1043"/>
    </row>
    <row r="1044" spans="1:8" x14ac:dyDescent="0.3">
      <c r="A1044"/>
      <c r="H1044"/>
    </row>
    <row r="1045" spans="1:8" x14ac:dyDescent="0.3">
      <c r="A1045"/>
      <c r="H1045"/>
    </row>
    <row r="1046" spans="1:8" x14ac:dyDescent="0.3">
      <c r="A1046"/>
      <c r="H1046"/>
    </row>
    <row r="1047" spans="1:8" x14ac:dyDescent="0.3">
      <c r="A1047"/>
      <c r="H1047"/>
    </row>
    <row r="1048" spans="1:8" x14ac:dyDescent="0.3">
      <c r="A1048"/>
      <c r="H1048"/>
    </row>
    <row r="1049" spans="1:8" x14ac:dyDescent="0.3">
      <c r="A1049"/>
      <c r="H1049"/>
    </row>
    <row r="1050" spans="1:8" x14ac:dyDescent="0.3">
      <c r="A1050"/>
      <c r="H1050"/>
    </row>
    <row r="1051" spans="1:8" x14ac:dyDescent="0.3">
      <c r="A1051"/>
      <c r="H1051"/>
    </row>
    <row r="1052" spans="1:8" x14ac:dyDescent="0.3">
      <c r="A1052"/>
      <c r="H1052"/>
    </row>
    <row r="1053" spans="1:8" x14ac:dyDescent="0.3">
      <c r="A1053"/>
      <c r="H1053"/>
    </row>
    <row r="1054" spans="1:8" x14ac:dyDescent="0.3">
      <c r="A1054"/>
      <c r="H1054"/>
    </row>
    <row r="1055" spans="1:8" x14ac:dyDescent="0.3">
      <c r="A1055"/>
      <c r="H1055"/>
    </row>
    <row r="1056" spans="1:8" x14ac:dyDescent="0.3">
      <c r="A1056"/>
      <c r="H1056"/>
    </row>
    <row r="1057" spans="1:8" x14ac:dyDescent="0.3">
      <c r="A1057"/>
      <c r="H1057"/>
    </row>
    <row r="1058" spans="1:8" x14ac:dyDescent="0.3">
      <c r="A1058"/>
      <c r="H1058"/>
    </row>
    <row r="1059" spans="1:8" x14ac:dyDescent="0.3">
      <c r="A1059"/>
      <c r="H1059"/>
    </row>
    <row r="1060" spans="1:8" x14ac:dyDescent="0.3">
      <c r="A1060"/>
      <c r="H1060"/>
    </row>
    <row r="1061" spans="1:8" x14ac:dyDescent="0.3">
      <c r="A1061"/>
      <c r="H1061"/>
    </row>
    <row r="1062" spans="1:8" x14ac:dyDescent="0.3">
      <c r="A1062"/>
      <c r="H1062"/>
    </row>
    <row r="1063" spans="1:8" x14ac:dyDescent="0.3">
      <c r="A1063"/>
      <c r="H1063"/>
    </row>
    <row r="1064" spans="1:8" x14ac:dyDescent="0.3">
      <c r="A1064"/>
      <c r="H1064"/>
    </row>
    <row r="1065" spans="1:8" x14ac:dyDescent="0.3">
      <c r="A1065"/>
      <c r="H1065"/>
    </row>
    <row r="1066" spans="1:8" x14ac:dyDescent="0.3">
      <c r="A1066"/>
      <c r="H1066"/>
    </row>
    <row r="1067" spans="1:8" x14ac:dyDescent="0.3">
      <c r="A1067"/>
      <c r="H1067"/>
    </row>
    <row r="1068" spans="1:8" x14ac:dyDescent="0.3">
      <c r="A1068"/>
      <c r="H1068"/>
    </row>
    <row r="1069" spans="1:8" x14ac:dyDescent="0.3">
      <c r="A1069"/>
      <c r="H1069"/>
    </row>
    <row r="1070" spans="1:8" x14ac:dyDescent="0.3">
      <c r="A1070"/>
      <c r="H1070"/>
    </row>
    <row r="1071" spans="1:8" x14ac:dyDescent="0.3">
      <c r="A1071"/>
      <c r="H1071"/>
    </row>
    <row r="1072" spans="1:8" x14ac:dyDescent="0.3">
      <c r="A1072"/>
      <c r="H1072"/>
    </row>
    <row r="1073" spans="1:8" x14ac:dyDescent="0.3">
      <c r="A1073"/>
      <c r="H1073"/>
    </row>
    <row r="1074" spans="1:8" x14ac:dyDescent="0.3">
      <c r="A1074"/>
      <c r="H1074"/>
    </row>
    <row r="1075" spans="1:8" x14ac:dyDescent="0.3">
      <c r="A1075"/>
      <c r="H1075"/>
    </row>
    <row r="1076" spans="1:8" x14ac:dyDescent="0.3">
      <c r="A1076"/>
      <c r="H1076"/>
    </row>
    <row r="1077" spans="1:8" x14ac:dyDescent="0.3">
      <c r="A1077"/>
      <c r="H1077"/>
    </row>
    <row r="1078" spans="1:8" x14ac:dyDescent="0.3">
      <c r="A1078"/>
      <c r="H1078"/>
    </row>
    <row r="1079" spans="1:8" x14ac:dyDescent="0.3">
      <c r="A1079"/>
      <c r="H1079"/>
    </row>
    <row r="1080" spans="1:8" x14ac:dyDescent="0.3">
      <c r="A1080"/>
      <c r="H1080"/>
    </row>
    <row r="1081" spans="1:8" x14ac:dyDescent="0.3">
      <c r="A1081"/>
      <c r="H1081"/>
    </row>
    <row r="1082" spans="1:8" x14ac:dyDescent="0.3">
      <c r="A1082"/>
      <c r="H1082"/>
    </row>
    <row r="1083" spans="1:8" x14ac:dyDescent="0.3">
      <c r="A1083"/>
      <c r="H1083"/>
    </row>
    <row r="1084" spans="1:8" x14ac:dyDescent="0.3">
      <c r="A1084"/>
      <c r="H1084"/>
    </row>
    <row r="1085" spans="1:8" x14ac:dyDescent="0.3">
      <c r="A1085"/>
      <c r="H1085"/>
    </row>
    <row r="1086" spans="1:8" x14ac:dyDescent="0.3">
      <c r="A1086"/>
      <c r="H1086"/>
    </row>
    <row r="1087" spans="1:8" x14ac:dyDescent="0.3">
      <c r="A1087"/>
      <c r="H1087"/>
    </row>
    <row r="1088" spans="1:8" x14ac:dyDescent="0.3">
      <c r="A1088"/>
      <c r="H1088"/>
    </row>
    <row r="1089" spans="1:8" x14ac:dyDescent="0.3">
      <c r="A1089"/>
      <c r="H1089"/>
    </row>
    <row r="1090" spans="1:8" x14ac:dyDescent="0.3">
      <c r="A1090"/>
      <c r="H1090"/>
    </row>
    <row r="1091" spans="1:8" x14ac:dyDescent="0.3">
      <c r="A1091"/>
      <c r="H1091"/>
    </row>
    <row r="1092" spans="1:8" x14ac:dyDescent="0.3">
      <c r="A1092"/>
      <c r="H1092"/>
    </row>
    <row r="1093" spans="1:8" x14ac:dyDescent="0.3">
      <c r="A1093"/>
      <c r="H1093"/>
    </row>
    <row r="1094" spans="1:8" x14ac:dyDescent="0.3">
      <c r="A1094"/>
      <c r="H1094"/>
    </row>
    <row r="1095" spans="1:8" x14ac:dyDescent="0.3">
      <c r="A1095"/>
      <c r="H1095"/>
    </row>
    <row r="1096" spans="1:8" x14ac:dyDescent="0.3">
      <c r="A1096"/>
      <c r="H1096"/>
    </row>
    <row r="1097" spans="1:8" x14ac:dyDescent="0.3">
      <c r="A1097"/>
      <c r="H1097"/>
    </row>
    <row r="1098" spans="1:8" x14ac:dyDescent="0.3">
      <c r="A1098"/>
      <c r="H1098"/>
    </row>
    <row r="1099" spans="1:8" x14ac:dyDescent="0.3">
      <c r="A1099"/>
      <c r="H1099"/>
    </row>
    <row r="1100" spans="1:8" x14ac:dyDescent="0.3">
      <c r="A1100"/>
      <c r="H1100"/>
    </row>
    <row r="1101" spans="1:8" x14ac:dyDescent="0.3">
      <c r="A1101"/>
      <c r="H1101"/>
    </row>
    <row r="1102" spans="1:8" x14ac:dyDescent="0.3">
      <c r="A1102"/>
      <c r="H1102"/>
    </row>
    <row r="1103" spans="1:8" x14ac:dyDescent="0.3">
      <c r="A1103"/>
      <c r="H1103"/>
    </row>
    <row r="1104" spans="1:8" x14ac:dyDescent="0.3">
      <c r="A1104"/>
      <c r="H1104"/>
    </row>
    <row r="1105" spans="1:8" x14ac:dyDescent="0.3">
      <c r="A1105"/>
      <c r="H1105"/>
    </row>
    <row r="1106" spans="1:8" x14ac:dyDescent="0.3">
      <c r="A1106"/>
      <c r="H1106"/>
    </row>
    <row r="1107" spans="1:8" x14ac:dyDescent="0.3">
      <c r="A1107"/>
      <c r="H1107"/>
    </row>
    <row r="1108" spans="1:8" x14ac:dyDescent="0.3">
      <c r="A1108"/>
      <c r="H1108"/>
    </row>
    <row r="1109" spans="1:8" x14ac:dyDescent="0.3">
      <c r="A1109"/>
      <c r="H1109"/>
    </row>
    <row r="1110" spans="1:8" x14ac:dyDescent="0.3">
      <c r="A1110"/>
      <c r="H1110"/>
    </row>
    <row r="1111" spans="1:8" x14ac:dyDescent="0.3">
      <c r="A1111"/>
      <c r="H1111"/>
    </row>
    <row r="1112" spans="1:8" x14ac:dyDescent="0.3">
      <c r="A1112"/>
      <c r="H1112"/>
    </row>
    <row r="1113" spans="1:8" x14ac:dyDescent="0.3">
      <c r="A1113"/>
      <c r="H1113"/>
    </row>
    <row r="1114" spans="1:8" x14ac:dyDescent="0.3">
      <c r="A1114"/>
      <c r="H1114"/>
    </row>
    <row r="1115" spans="1:8" x14ac:dyDescent="0.3">
      <c r="A1115"/>
      <c r="H1115"/>
    </row>
    <row r="1116" spans="1:8" x14ac:dyDescent="0.3">
      <c r="A1116"/>
      <c r="H1116"/>
    </row>
    <row r="1117" spans="1:8" x14ac:dyDescent="0.3">
      <c r="A1117"/>
      <c r="H1117"/>
    </row>
    <row r="1118" spans="1:8" x14ac:dyDescent="0.3">
      <c r="A1118"/>
      <c r="H1118"/>
    </row>
    <row r="1119" spans="1:8" x14ac:dyDescent="0.3">
      <c r="A1119"/>
      <c r="H1119"/>
    </row>
    <row r="1120" spans="1:8" x14ac:dyDescent="0.3">
      <c r="A1120"/>
      <c r="H1120"/>
    </row>
    <row r="1121" spans="1:8" x14ac:dyDescent="0.3">
      <c r="A1121"/>
      <c r="H1121"/>
    </row>
    <row r="1122" spans="1:8" x14ac:dyDescent="0.3">
      <c r="A1122"/>
      <c r="H1122"/>
    </row>
    <row r="1123" spans="1:8" x14ac:dyDescent="0.3">
      <c r="A1123"/>
      <c r="H1123"/>
    </row>
    <row r="1124" spans="1:8" x14ac:dyDescent="0.3">
      <c r="A1124"/>
      <c r="H1124"/>
    </row>
    <row r="1125" spans="1:8" x14ac:dyDescent="0.3">
      <c r="A1125"/>
      <c r="H1125"/>
    </row>
    <row r="1126" spans="1:8" x14ac:dyDescent="0.3">
      <c r="A1126"/>
      <c r="H1126"/>
    </row>
    <row r="1127" spans="1:8" x14ac:dyDescent="0.3">
      <c r="A1127"/>
      <c r="H1127"/>
    </row>
    <row r="1128" spans="1:8" x14ac:dyDescent="0.3">
      <c r="A1128"/>
      <c r="H1128"/>
    </row>
    <row r="1129" spans="1:8" x14ac:dyDescent="0.3">
      <c r="A1129"/>
      <c r="H1129"/>
    </row>
    <row r="1130" spans="1:8" x14ac:dyDescent="0.3">
      <c r="A1130"/>
      <c r="H1130"/>
    </row>
    <row r="1131" spans="1:8" x14ac:dyDescent="0.3">
      <c r="A1131"/>
      <c r="H1131"/>
    </row>
    <row r="1132" spans="1:8" x14ac:dyDescent="0.3">
      <c r="A1132"/>
      <c r="H1132"/>
    </row>
    <row r="1133" spans="1:8" x14ac:dyDescent="0.3">
      <c r="A1133"/>
      <c r="H1133"/>
    </row>
    <row r="1134" spans="1:8" x14ac:dyDescent="0.3">
      <c r="A1134"/>
      <c r="H1134"/>
    </row>
    <row r="1135" spans="1:8" x14ac:dyDescent="0.3">
      <c r="A1135"/>
      <c r="H1135"/>
    </row>
    <row r="1136" spans="1:8" x14ac:dyDescent="0.3">
      <c r="A1136"/>
      <c r="H1136"/>
    </row>
    <row r="1137" spans="1:8" x14ac:dyDescent="0.3">
      <c r="A1137"/>
      <c r="H1137"/>
    </row>
    <row r="1138" spans="1:8" x14ac:dyDescent="0.3">
      <c r="A1138"/>
      <c r="H1138"/>
    </row>
    <row r="1139" spans="1:8" x14ac:dyDescent="0.3">
      <c r="A1139"/>
      <c r="H1139"/>
    </row>
    <row r="1140" spans="1:8" x14ac:dyDescent="0.3">
      <c r="A1140"/>
      <c r="H1140"/>
    </row>
    <row r="1141" spans="1:8" x14ac:dyDescent="0.3">
      <c r="A1141"/>
      <c r="H1141"/>
    </row>
    <row r="1142" spans="1:8" x14ac:dyDescent="0.3">
      <c r="A1142"/>
      <c r="H1142"/>
    </row>
    <row r="1143" spans="1:8" x14ac:dyDescent="0.3">
      <c r="A1143"/>
      <c r="H1143"/>
    </row>
    <row r="1144" spans="1:8" x14ac:dyDescent="0.3">
      <c r="A1144"/>
      <c r="H1144"/>
    </row>
    <row r="1145" spans="1:8" x14ac:dyDescent="0.3">
      <c r="A1145"/>
      <c r="H1145"/>
    </row>
    <row r="1146" spans="1:8" x14ac:dyDescent="0.3">
      <c r="A1146"/>
      <c r="H1146"/>
    </row>
    <row r="1147" spans="1:8" x14ac:dyDescent="0.3">
      <c r="A1147"/>
      <c r="H1147"/>
    </row>
    <row r="1148" spans="1:8" x14ac:dyDescent="0.3">
      <c r="A1148"/>
      <c r="H1148"/>
    </row>
    <row r="1149" spans="1:8" x14ac:dyDescent="0.3">
      <c r="A1149"/>
      <c r="H1149"/>
    </row>
    <row r="1150" spans="1:8" x14ac:dyDescent="0.3">
      <c r="A1150"/>
      <c r="H1150"/>
    </row>
    <row r="1151" spans="1:8" x14ac:dyDescent="0.3">
      <c r="A1151"/>
      <c r="H1151"/>
    </row>
    <row r="1152" spans="1:8" x14ac:dyDescent="0.3">
      <c r="A1152"/>
      <c r="H1152"/>
    </row>
    <row r="1153" spans="1:8" x14ac:dyDescent="0.3">
      <c r="A1153"/>
      <c r="H1153"/>
    </row>
    <row r="1154" spans="1:8" x14ac:dyDescent="0.3">
      <c r="A1154"/>
      <c r="H1154"/>
    </row>
    <row r="1155" spans="1:8" x14ac:dyDescent="0.3">
      <c r="A1155"/>
      <c r="H1155"/>
    </row>
    <row r="1156" spans="1:8" x14ac:dyDescent="0.3">
      <c r="A1156"/>
      <c r="H1156"/>
    </row>
    <row r="1157" spans="1:8" x14ac:dyDescent="0.3">
      <c r="A1157"/>
      <c r="H1157"/>
    </row>
    <row r="1158" spans="1:8" x14ac:dyDescent="0.3">
      <c r="A1158"/>
      <c r="H1158"/>
    </row>
    <row r="1159" spans="1:8" x14ac:dyDescent="0.3">
      <c r="A1159"/>
      <c r="H1159"/>
    </row>
    <row r="1160" spans="1:8" x14ac:dyDescent="0.3">
      <c r="A1160"/>
      <c r="H1160"/>
    </row>
    <row r="1161" spans="1:8" x14ac:dyDescent="0.3">
      <c r="A1161"/>
      <c r="H1161"/>
    </row>
    <row r="1162" spans="1:8" x14ac:dyDescent="0.3">
      <c r="A1162"/>
      <c r="H1162"/>
    </row>
    <row r="1163" spans="1:8" x14ac:dyDescent="0.3">
      <c r="A1163"/>
      <c r="H1163"/>
    </row>
    <row r="1164" spans="1:8" x14ac:dyDescent="0.3">
      <c r="A1164"/>
      <c r="H1164"/>
    </row>
    <row r="1165" spans="1:8" x14ac:dyDescent="0.3">
      <c r="A1165"/>
      <c r="H1165"/>
    </row>
    <row r="1166" spans="1:8" x14ac:dyDescent="0.3">
      <c r="A1166"/>
      <c r="H1166"/>
    </row>
    <row r="1167" spans="1:8" x14ac:dyDescent="0.3">
      <c r="A1167"/>
      <c r="H1167"/>
    </row>
    <row r="1168" spans="1:8" x14ac:dyDescent="0.3">
      <c r="A1168"/>
      <c r="H1168"/>
    </row>
    <row r="1169" spans="1:8" x14ac:dyDescent="0.3">
      <c r="A1169"/>
      <c r="H1169"/>
    </row>
    <row r="1170" spans="1:8" x14ac:dyDescent="0.3">
      <c r="A1170"/>
      <c r="H1170"/>
    </row>
  </sheetData>
  <sheetProtection sheet="1" objects="1" scenarios="1"/>
  <mergeCells count="11">
    <mergeCell ref="D57:K57"/>
    <mergeCell ref="D54:K54"/>
    <mergeCell ref="D10:K10"/>
    <mergeCell ref="D1:K2"/>
    <mergeCell ref="D4:K4"/>
    <mergeCell ref="D7:K7"/>
    <mergeCell ref="D8:K8"/>
    <mergeCell ref="D9:K9"/>
    <mergeCell ref="D5:K5"/>
    <mergeCell ref="D3:K3"/>
    <mergeCell ref="D24:K24"/>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V90"/>
  <sheetViews>
    <sheetView showGridLines="0" showRowColHeaders="0" zoomScale="97" zoomScaleNormal="100" workbookViewId="0">
      <pane ySplit="3" topLeftCell="A70" activePane="bottomLeft" state="frozen"/>
      <selection activeCell="D76" sqref="A76:AV78"/>
      <selection pane="bottomLeft" activeCell="D20" sqref="D20:AP21"/>
    </sheetView>
  </sheetViews>
  <sheetFormatPr baseColWidth="10" defaultColWidth="2.6640625" defaultRowHeight="12" customHeight="1" x14ac:dyDescent="0.3"/>
  <sheetData>
    <row r="1" spans="1:48"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33" t="s">
        <v>101</v>
      </c>
      <c r="AO1" s="234"/>
      <c r="AP1" s="234"/>
      <c r="AQ1" s="234"/>
      <c r="AR1" s="234"/>
      <c r="AS1" s="234"/>
      <c r="AT1" s="234"/>
      <c r="AU1" s="234"/>
      <c r="AV1" s="235"/>
    </row>
    <row r="2" spans="1:48"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236"/>
      <c r="AO2" s="237"/>
      <c r="AP2" s="237"/>
      <c r="AQ2" s="237"/>
      <c r="AR2" s="237"/>
      <c r="AS2" s="237"/>
      <c r="AT2" s="237"/>
      <c r="AU2" s="237"/>
      <c r="AV2" s="238"/>
    </row>
    <row r="3" spans="1:48"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239"/>
      <c r="AO3" s="240"/>
      <c r="AP3" s="240"/>
      <c r="AQ3" s="240"/>
      <c r="AR3" s="240"/>
      <c r="AS3" s="240"/>
      <c r="AT3" s="240"/>
      <c r="AU3" s="240"/>
      <c r="AV3" s="241"/>
    </row>
    <row r="4" spans="1:48" ht="12" customHeight="1" thickTop="1" thickBot="1" x14ac:dyDescent="0.35">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61"/>
      <c r="B5" s="192" t="s">
        <v>623</v>
      </c>
      <c r="C5" s="192"/>
      <c r="D5" s="192"/>
      <c r="E5" s="192"/>
      <c r="F5" s="192"/>
      <c r="G5" s="192"/>
      <c r="H5" s="192"/>
      <c r="I5" s="192"/>
      <c r="J5" s="183">
        <v>2025</v>
      </c>
      <c r="K5" s="184"/>
      <c r="L5" s="184"/>
      <c r="M5" s="184"/>
      <c r="N5" s="275"/>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62"/>
    </row>
    <row r="6" spans="1:48" ht="12" customHeight="1" thickBot="1" x14ac:dyDescent="0.35">
      <c r="A6" s="61"/>
      <c r="B6" s="192"/>
      <c r="C6" s="192"/>
      <c r="D6" s="192"/>
      <c r="E6" s="192"/>
      <c r="F6" s="192"/>
      <c r="G6" s="192"/>
      <c r="H6" s="192"/>
      <c r="I6" s="192"/>
      <c r="J6" s="276"/>
      <c r="K6" s="277"/>
      <c r="L6" s="277"/>
      <c r="M6" s="277"/>
      <c r="N6" s="27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62"/>
    </row>
    <row r="7" spans="1:48" ht="12" customHeight="1" x14ac:dyDescent="0.3">
      <c r="A7" s="268" t="s">
        <v>43</v>
      </c>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268"/>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5"/>
    </row>
    <row r="9" spans="1:48" ht="12" customHeight="1" thickBot="1" x14ac:dyDescent="0.35">
      <c r="A9" s="268"/>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5"/>
    </row>
    <row r="10" spans="1:48" ht="12" customHeight="1" x14ac:dyDescent="0.3">
      <c r="A10" s="61"/>
      <c r="B10" s="259"/>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1"/>
      <c r="AV10" s="62"/>
    </row>
    <row r="11" spans="1:48" ht="12" customHeight="1" x14ac:dyDescent="0.3">
      <c r="A11" s="61"/>
      <c r="B11" s="262"/>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4"/>
      <c r="AV11" s="62"/>
    </row>
    <row r="12" spans="1:48" ht="12" customHeight="1" x14ac:dyDescent="0.3">
      <c r="A12" s="61"/>
      <c r="B12" s="262"/>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4"/>
      <c r="AV12" s="62"/>
    </row>
    <row r="13" spans="1:48" ht="12" customHeight="1" x14ac:dyDescent="0.3">
      <c r="A13" s="61"/>
      <c r="B13" s="262"/>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4"/>
      <c r="AV13" s="62"/>
    </row>
    <row r="14" spans="1:48" ht="12" customHeight="1" thickBot="1" x14ac:dyDescent="0.35">
      <c r="A14" s="61"/>
      <c r="B14" s="265"/>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7"/>
      <c r="AV14" s="62"/>
    </row>
    <row r="15" spans="1:48" ht="12" customHeight="1" x14ac:dyDescent="0.3">
      <c r="A15" s="6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62"/>
    </row>
    <row r="16" spans="1:48" ht="12" customHeight="1" thickBot="1" x14ac:dyDescent="0.35">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48" ht="12" customHeight="1" x14ac:dyDescent="0.3">
      <c r="A17" s="61"/>
      <c r="B17" s="58"/>
      <c r="C17" s="58"/>
      <c r="D17" s="192" t="s">
        <v>621</v>
      </c>
      <c r="E17" s="192"/>
      <c r="F17" s="192"/>
      <c r="G17" s="192"/>
      <c r="H17" s="192"/>
      <c r="I17" s="192"/>
      <c r="J17" s="192"/>
      <c r="K17" s="279"/>
      <c r="L17" s="269" t="s">
        <v>44</v>
      </c>
      <c r="M17" s="270"/>
      <c r="N17" s="270"/>
      <c r="O17" s="270"/>
      <c r="P17" s="270"/>
      <c r="Q17" s="270"/>
      <c r="R17" s="193"/>
      <c r="S17" s="194"/>
      <c r="T17" s="194"/>
      <c r="U17" s="194"/>
      <c r="V17" s="195"/>
      <c r="W17" s="57"/>
      <c r="X17" s="57"/>
      <c r="Y17" s="269" t="s">
        <v>45</v>
      </c>
      <c r="Z17" s="270"/>
      <c r="AA17" s="270"/>
      <c r="AB17" s="270"/>
      <c r="AC17" s="270"/>
      <c r="AD17" s="270"/>
      <c r="AE17" s="193"/>
      <c r="AF17" s="194"/>
      <c r="AG17" s="194"/>
      <c r="AH17" s="194"/>
      <c r="AI17" s="195"/>
      <c r="AJ17" s="57"/>
      <c r="AK17" s="273" t="s">
        <v>622</v>
      </c>
      <c r="AL17" s="273"/>
      <c r="AM17" s="273"/>
      <c r="AN17" s="273"/>
      <c r="AO17" s="273"/>
      <c r="AP17" s="273"/>
      <c r="AQ17" s="274">
        <f>YEAR(AE17)-YEAR(R17)+1</f>
        <v>1</v>
      </c>
      <c r="AR17" s="274"/>
      <c r="AS17" s="274"/>
      <c r="AT17" s="274"/>
      <c r="AU17" s="274"/>
      <c r="AV17" s="62"/>
    </row>
    <row r="18" spans="1:48" ht="12" customHeight="1" thickBot="1" x14ac:dyDescent="0.35">
      <c r="A18" s="61"/>
      <c r="B18" s="58"/>
      <c r="C18" s="58"/>
      <c r="D18" s="192"/>
      <c r="E18" s="192"/>
      <c r="F18" s="192"/>
      <c r="G18" s="192"/>
      <c r="H18" s="192"/>
      <c r="I18" s="192"/>
      <c r="J18" s="192"/>
      <c r="K18" s="279"/>
      <c r="L18" s="271"/>
      <c r="M18" s="272"/>
      <c r="N18" s="272"/>
      <c r="O18" s="272"/>
      <c r="P18" s="272"/>
      <c r="Q18" s="272"/>
      <c r="R18" s="196"/>
      <c r="S18" s="196"/>
      <c r="T18" s="196"/>
      <c r="U18" s="196"/>
      <c r="V18" s="197"/>
      <c r="W18" s="57"/>
      <c r="X18" s="57"/>
      <c r="Y18" s="271"/>
      <c r="Z18" s="272"/>
      <c r="AA18" s="272"/>
      <c r="AB18" s="272"/>
      <c r="AC18" s="272"/>
      <c r="AD18" s="272"/>
      <c r="AE18" s="196"/>
      <c r="AF18" s="196"/>
      <c r="AG18" s="196"/>
      <c r="AH18" s="196"/>
      <c r="AI18" s="197"/>
      <c r="AJ18" s="57"/>
      <c r="AK18" s="273"/>
      <c r="AL18" s="273"/>
      <c r="AM18" s="273"/>
      <c r="AN18" s="273"/>
      <c r="AO18" s="273"/>
      <c r="AP18" s="273"/>
      <c r="AQ18" s="274"/>
      <c r="AR18" s="274"/>
      <c r="AS18" s="274"/>
      <c r="AT18" s="274"/>
      <c r="AU18" s="274"/>
      <c r="AV18" s="62"/>
    </row>
    <row r="19" spans="1:48" ht="12" customHeight="1" x14ac:dyDescent="0.3">
      <c r="A19" s="61"/>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62"/>
    </row>
    <row r="20" spans="1:48" ht="12" customHeight="1" x14ac:dyDescent="0.3">
      <c r="A20" s="61"/>
      <c r="B20" s="58"/>
      <c r="C20" s="58"/>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8">
        <f>AQ17</f>
        <v>1</v>
      </c>
      <c r="AR20" s="258"/>
      <c r="AS20" s="258"/>
      <c r="AT20" s="258"/>
      <c r="AU20" s="258"/>
      <c r="AV20" s="62"/>
    </row>
    <row r="21" spans="1:48" ht="12" customHeight="1" x14ac:dyDescent="0.3">
      <c r="A21" s="61"/>
      <c r="B21" s="58"/>
      <c r="C21" s="58"/>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8"/>
      <c r="AR21" s="258"/>
      <c r="AS21" s="258"/>
      <c r="AT21" s="258"/>
      <c r="AU21" s="258"/>
      <c r="AV21" s="62"/>
    </row>
    <row r="22" spans="1:48" ht="12" customHeight="1" x14ac:dyDescent="0.3">
      <c r="A22" s="61"/>
      <c r="B22" s="58"/>
      <c r="C22" s="58"/>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4"/>
    </row>
    <row r="23" spans="1:48" ht="12" customHeight="1" x14ac:dyDescent="0.3">
      <c r="A23" s="61"/>
      <c r="B23" s="58"/>
      <c r="C23" s="58"/>
      <c r="D23" s="58"/>
      <c r="E23" s="58"/>
      <c r="F23" s="58"/>
      <c r="G23" s="58"/>
      <c r="H23" s="58"/>
      <c r="I23" s="58"/>
      <c r="J23" s="58"/>
      <c r="K23" s="58"/>
      <c r="L23" s="58"/>
      <c r="M23" s="58"/>
      <c r="N23" s="58"/>
      <c r="O23" s="58"/>
      <c r="P23" s="58"/>
      <c r="Q23" s="57"/>
      <c r="R23" s="57"/>
      <c r="S23" s="57"/>
      <c r="T23" s="57"/>
      <c r="U23" s="57"/>
      <c r="V23" s="57"/>
      <c r="W23" s="95"/>
      <c r="X23" s="95"/>
      <c r="Y23" s="95"/>
      <c r="Z23" s="95"/>
      <c r="AA23" s="95"/>
      <c r="AB23" s="58"/>
      <c r="AC23" s="58"/>
      <c r="AD23" s="58"/>
      <c r="AE23" s="58"/>
      <c r="AF23" s="58"/>
      <c r="AG23" s="58"/>
      <c r="AH23" s="58"/>
      <c r="AI23" s="58"/>
      <c r="AJ23" s="58"/>
      <c r="AK23" s="58"/>
      <c r="AL23" s="58"/>
      <c r="AM23" s="58"/>
      <c r="AN23" s="58"/>
      <c r="AO23" s="58"/>
      <c r="AP23" s="58"/>
      <c r="AQ23" s="58"/>
      <c r="AR23" s="58"/>
      <c r="AS23" s="58"/>
      <c r="AT23" s="58"/>
      <c r="AU23" s="58"/>
      <c r="AV23" s="62"/>
    </row>
    <row r="24" spans="1:48" ht="12" customHeight="1" x14ac:dyDescent="0.3">
      <c r="A24" s="61"/>
      <c r="B24" s="58"/>
      <c r="C24" s="58"/>
      <c r="D24" s="192" t="s">
        <v>46</v>
      </c>
      <c r="E24" s="192"/>
      <c r="F24" s="192"/>
      <c r="G24" s="192"/>
      <c r="H24" s="192"/>
      <c r="I24" s="192"/>
      <c r="J24" s="192"/>
      <c r="K24" s="58"/>
      <c r="L24" s="58"/>
      <c r="M24" s="58"/>
      <c r="N24" s="58"/>
      <c r="O24" s="58"/>
      <c r="P24" s="58"/>
      <c r="Q24" s="57"/>
      <c r="R24" s="57"/>
      <c r="S24" s="57"/>
      <c r="T24" s="57"/>
      <c r="U24" s="57"/>
      <c r="V24" s="57"/>
      <c r="W24" s="95"/>
      <c r="X24" s="95"/>
      <c r="Y24" s="95"/>
      <c r="Z24" s="95"/>
      <c r="AA24" s="95"/>
      <c r="AB24" s="58"/>
      <c r="AC24" s="58"/>
      <c r="AD24" s="58"/>
      <c r="AE24" s="58"/>
      <c r="AF24" s="58"/>
      <c r="AG24" s="58"/>
      <c r="AH24" s="58"/>
      <c r="AI24" s="58"/>
      <c r="AJ24" s="58"/>
      <c r="AK24" s="58"/>
      <c r="AL24" s="58"/>
      <c r="AM24" s="58"/>
      <c r="AN24" s="58"/>
      <c r="AO24" s="58"/>
      <c r="AP24" s="58"/>
      <c r="AQ24" s="58"/>
      <c r="AR24" s="58"/>
      <c r="AS24" s="58"/>
      <c r="AT24" s="58"/>
      <c r="AU24" s="58"/>
      <c r="AV24" s="62"/>
    </row>
    <row r="25" spans="1:48" ht="12" customHeight="1" thickBot="1" x14ac:dyDescent="0.35">
      <c r="A25" s="61"/>
      <c r="B25" s="58"/>
      <c r="C25" s="58"/>
      <c r="D25" s="192"/>
      <c r="E25" s="192"/>
      <c r="F25" s="192"/>
      <c r="G25" s="192"/>
      <c r="H25" s="192"/>
      <c r="I25" s="192"/>
      <c r="J25" s="192"/>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48" ht="12" customHeight="1" x14ac:dyDescent="0.3">
      <c r="A26" s="61"/>
      <c r="B26" s="58"/>
      <c r="C26" s="58"/>
      <c r="D26" s="198" t="s">
        <v>47</v>
      </c>
      <c r="E26" s="199"/>
      <c r="F26" s="199"/>
      <c r="G26" s="199"/>
      <c r="H26" s="199"/>
      <c r="I26" s="199"/>
      <c r="J26" s="199"/>
      <c r="K26" s="199"/>
      <c r="L26" s="199"/>
      <c r="M26" s="199"/>
      <c r="N26" s="207"/>
      <c r="O26" s="207"/>
      <c r="P26" s="207"/>
      <c r="Q26" s="207"/>
      <c r="R26" s="207"/>
      <c r="S26" s="207"/>
      <c r="T26" s="207"/>
      <c r="U26" s="207"/>
      <c r="V26" s="207"/>
      <c r="W26" s="207"/>
      <c r="X26" s="207"/>
      <c r="Y26" s="207"/>
      <c r="Z26" s="207"/>
      <c r="AA26" s="207"/>
      <c r="AB26" s="208"/>
      <c r="AC26" s="58"/>
      <c r="AD26" s="198" t="s">
        <v>51</v>
      </c>
      <c r="AE26" s="199"/>
      <c r="AF26" s="199"/>
      <c r="AG26" s="199"/>
      <c r="AH26" s="199"/>
      <c r="AI26" s="199"/>
      <c r="AJ26" s="199"/>
      <c r="AK26" s="199"/>
      <c r="AL26" s="199"/>
      <c r="AM26" s="199"/>
      <c r="AN26" s="221"/>
      <c r="AO26" s="222"/>
      <c r="AP26" s="222"/>
      <c r="AQ26" s="222"/>
      <c r="AR26" s="222"/>
      <c r="AS26" s="222"/>
      <c r="AT26" s="222"/>
      <c r="AU26" s="222"/>
      <c r="AV26" s="223"/>
    </row>
    <row r="27" spans="1:48" ht="12" customHeight="1" thickBot="1" x14ac:dyDescent="0.35">
      <c r="A27" s="61"/>
      <c r="B27" s="58"/>
      <c r="C27" s="58"/>
      <c r="D27" s="200"/>
      <c r="E27" s="201"/>
      <c r="F27" s="201"/>
      <c r="G27" s="201"/>
      <c r="H27" s="201"/>
      <c r="I27" s="201"/>
      <c r="J27" s="201"/>
      <c r="K27" s="201"/>
      <c r="L27" s="201"/>
      <c r="M27" s="201"/>
      <c r="N27" s="209"/>
      <c r="O27" s="209"/>
      <c r="P27" s="209"/>
      <c r="Q27" s="209"/>
      <c r="R27" s="209"/>
      <c r="S27" s="209"/>
      <c r="T27" s="209"/>
      <c r="U27" s="209"/>
      <c r="V27" s="209"/>
      <c r="W27" s="209"/>
      <c r="X27" s="209"/>
      <c r="Y27" s="209"/>
      <c r="Z27" s="209"/>
      <c r="AA27" s="209"/>
      <c r="AB27" s="210"/>
      <c r="AC27" s="58"/>
      <c r="AD27" s="200"/>
      <c r="AE27" s="201"/>
      <c r="AF27" s="201"/>
      <c r="AG27" s="201"/>
      <c r="AH27" s="201"/>
      <c r="AI27" s="201"/>
      <c r="AJ27" s="201"/>
      <c r="AK27" s="201"/>
      <c r="AL27" s="201"/>
      <c r="AM27" s="201"/>
      <c r="AN27" s="224"/>
      <c r="AO27" s="225"/>
      <c r="AP27" s="225"/>
      <c r="AQ27" s="225"/>
      <c r="AR27" s="225"/>
      <c r="AS27" s="225"/>
      <c r="AT27" s="225"/>
      <c r="AU27" s="225"/>
      <c r="AV27" s="226"/>
    </row>
    <row r="28" spans="1:48" ht="12" customHeight="1" thickBot="1" x14ac:dyDescent="0.35">
      <c r="A28" s="61"/>
      <c r="B28" s="58"/>
      <c r="C28" s="58"/>
      <c r="D28" s="58"/>
      <c r="E28" s="58"/>
      <c r="F28" s="58"/>
      <c r="G28" s="58"/>
      <c r="H28" s="58"/>
      <c r="I28" s="58"/>
      <c r="J28" s="58"/>
      <c r="K28" s="58"/>
      <c r="L28" s="58"/>
      <c r="M28" s="58"/>
      <c r="N28" s="96"/>
      <c r="O28" s="96"/>
      <c r="P28" s="96"/>
      <c r="Q28" s="96"/>
      <c r="R28" s="96"/>
      <c r="S28" s="96"/>
      <c r="T28" s="96"/>
      <c r="U28" s="96"/>
      <c r="V28" s="96"/>
      <c r="W28" s="96"/>
      <c r="X28" s="96"/>
      <c r="Y28" s="96"/>
      <c r="Z28" s="96"/>
      <c r="AA28" s="96"/>
      <c r="AB28" s="96"/>
      <c r="AC28" s="58"/>
      <c r="AD28" s="58"/>
      <c r="AE28" s="58"/>
      <c r="AF28" s="58"/>
      <c r="AG28" s="58"/>
      <c r="AH28" s="58"/>
      <c r="AI28" s="58"/>
      <c r="AJ28" s="58"/>
      <c r="AK28" s="58"/>
      <c r="AL28" s="58"/>
      <c r="AM28" s="58"/>
      <c r="AN28" s="96"/>
      <c r="AO28" s="96"/>
      <c r="AP28" s="96"/>
      <c r="AQ28" s="96"/>
      <c r="AR28" s="96"/>
      <c r="AS28" s="96"/>
      <c r="AT28" s="96"/>
      <c r="AU28" s="96"/>
      <c r="AV28" s="97"/>
    </row>
    <row r="29" spans="1:48" ht="12" customHeight="1" x14ac:dyDescent="0.3">
      <c r="A29" s="61"/>
      <c r="B29" s="58"/>
      <c r="C29" s="58"/>
      <c r="D29" s="198" t="s">
        <v>48</v>
      </c>
      <c r="E29" s="199"/>
      <c r="F29" s="199"/>
      <c r="G29" s="199"/>
      <c r="H29" s="199"/>
      <c r="I29" s="199"/>
      <c r="J29" s="199"/>
      <c r="K29" s="199"/>
      <c r="L29" s="199"/>
      <c r="M29" s="199"/>
      <c r="N29" s="207"/>
      <c r="O29" s="207"/>
      <c r="P29" s="207"/>
      <c r="Q29" s="207"/>
      <c r="R29" s="207"/>
      <c r="S29" s="207"/>
      <c r="T29" s="207"/>
      <c r="U29" s="207"/>
      <c r="V29" s="207"/>
      <c r="W29" s="207"/>
      <c r="X29" s="207"/>
      <c r="Y29" s="207"/>
      <c r="Z29" s="207"/>
      <c r="AA29" s="207"/>
      <c r="AB29" s="208"/>
      <c r="AC29" s="58"/>
      <c r="AD29" s="198" t="s">
        <v>52</v>
      </c>
      <c r="AE29" s="199"/>
      <c r="AF29" s="199"/>
      <c r="AG29" s="199"/>
      <c r="AH29" s="199"/>
      <c r="AI29" s="199"/>
      <c r="AJ29" s="199"/>
      <c r="AK29" s="199"/>
      <c r="AL29" s="199"/>
      <c r="AM29" s="199"/>
      <c r="AN29" s="221"/>
      <c r="AO29" s="222"/>
      <c r="AP29" s="222"/>
      <c r="AQ29" s="222"/>
      <c r="AR29" s="222"/>
      <c r="AS29" s="222"/>
      <c r="AT29" s="222"/>
      <c r="AU29" s="222"/>
      <c r="AV29" s="223"/>
    </row>
    <row r="30" spans="1:48" ht="12" customHeight="1" thickBot="1" x14ac:dyDescent="0.35">
      <c r="A30" s="61"/>
      <c r="B30" s="58"/>
      <c r="C30" s="58"/>
      <c r="D30" s="200"/>
      <c r="E30" s="201"/>
      <c r="F30" s="201"/>
      <c r="G30" s="201"/>
      <c r="H30" s="201"/>
      <c r="I30" s="201"/>
      <c r="J30" s="201"/>
      <c r="K30" s="201"/>
      <c r="L30" s="201"/>
      <c r="M30" s="201"/>
      <c r="N30" s="209"/>
      <c r="O30" s="209"/>
      <c r="P30" s="209"/>
      <c r="Q30" s="209"/>
      <c r="R30" s="209"/>
      <c r="S30" s="209"/>
      <c r="T30" s="209"/>
      <c r="U30" s="209"/>
      <c r="V30" s="209"/>
      <c r="W30" s="209"/>
      <c r="X30" s="209"/>
      <c r="Y30" s="209"/>
      <c r="Z30" s="209"/>
      <c r="AA30" s="209"/>
      <c r="AB30" s="210"/>
      <c r="AC30" s="58"/>
      <c r="AD30" s="200"/>
      <c r="AE30" s="201"/>
      <c r="AF30" s="201"/>
      <c r="AG30" s="201"/>
      <c r="AH30" s="201"/>
      <c r="AI30" s="201"/>
      <c r="AJ30" s="201"/>
      <c r="AK30" s="201"/>
      <c r="AL30" s="201"/>
      <c r="AM30" s="201"/>
      <c r="AN30" s="224"/>
      <c r="AO30" s="225"/>
      <c r="AP30" s="225"/>
      <c r="AQ30" s="225"/>
      <c r="AR30" s="225"/>
      <c r="AS30" s="225"/>
      <c r="AT30" s="225"/>
      <c r="AU30" s="225"/>
      <c r="AV30" s="226"/>
    </row>
    <row r="31" spans="1:48" ht="12" customHeight="1" thickBot="1" x14ac:dyDescent="0.35">
      <c r="A31" s="61"/>
      <c r="B31" s="58"/>
      <c r="C31" s="58"/>
      <c r="D31" s="93"/>
      <c r="E31" s="93"/>
      <c r="F31" s="93"/>
      <c r="G31" s="93"/>
      <c r="H31" s="93"/>
      <c r="I31" s="93"/>
      <c r="J31" s="93"/>
      <c r="K31" s="93"/>
      <c r="L31" s="93"/>
      <c r="M31" s="93"/>
      <c r="N31" s="98"/>
      <c r="O31" s="98"/>
      <c r="P31" s="98"/>
      <c r="Q31" s="98"/>
      <c r="R31" s="98"/>
      <c r="S31" s="98"/>
      <c r="T31" s="98"/>
      <c r="U31" s="98"/>
      <c r="V31" s="98"/>
      <c r="W31" s="98"/>
      <c r="X31" s="98"/>
      <c r="Y31" s="98"/>
      <c r="Z31" s="98"/>
      <c r="AA31" s="98"/>
      <c r="AB31" s="98"/>
      <c r="AC31" s="93"/>
      <c r="AD31" s="93"/>
      <c r="AE31" s="93"/>
      <c r="AF31" s="93"/>
      <c r="AG31" s="93"/>
      <c r="AH31" s="93"/>
      <c r="AI31" s="93"/>
      <c r="AJ31" s="93"/>
      <c r="AK31" s="93"/>
      <c r="AL31" s="93"/>
      <c r="AM31" s="93"/>
      <c r="AN31" s="98"/>
      <c r="AO31" s="98"/>
      <c r="AP31" s="98"/>
      <c r="AQ31" s="96"/>
      <c r="AR31" s="96"/>
      <c r="AS31" s="96"/>
      <c r="AT31" s="96"/>
      <c r="AU31" s="96"/>
      <c r="AV31" s="97"/>
    </row>
    <row r="32" spans="1:48" ht="12" customHeight="1" x14ac:dyDescent="0.3">
      <c r="A32" s="61"/>
      <c r="B32" s="58"/>
      <c r="C32" s="58"/>
      <c r="D32" s="198" t="s">
        <v>54</v>
      </c>
      <c r="E32" s="199"/>
      <c r="F32" s="199"/>
      <c r="G32" s="199"/>
      <c r="H32" s="199"/>
      <c r="I32" s="199"/>
      <c r="J32" s="199"/>
      <c r="K32" s="199"/>
      <c r="L32" s="199"/>
      <c r="M32" s="199"/>
      <c r="N32" s="220"/>
      <c r="O32" s="207"/>
      <c r="P32" s="207"/>
      <c r="Q32" s="207"/>
      <c r="R32" s="207"/>
      <c r="S32" s="207"/>
      <c r="T32" s="207"/>
      <c r="U32" s="207"/>
      <c r="V32" s="207"/>
      <c r="W32" s="207"/>
      <c r="X32" s="207"/>
      <c r="Y32" s="207"/>
      <c r="Z32" s="207"/>
      <c r="AA32" s="207"/>
      <c r="AB32" s="208"/>
      <c r="AC32" s="93"/>
      <c r="AD32" s="198" t="s">
        <v>53</v>
      </c>
      <c r="AE32" s="199"/>
      <c r="AF32" s="199"/>
      <c r="AG32" s="199"/>
      <c r="AH32" s="199"/>
      <c r="AI32" s="199"/>
      <c r="AJ32" s="199"/>
      <c r="AK32" s="199"/>
      <c r="AL32" s="199"/>
      <c r="AM32" s="199"/>
      <c r="AN32" s="227"/>
      <c r="AO32" s="228"/>
      <c r="AP32" s="228"/>
      <c r="AQ32" s="228"/>
      <c r="AR32" s="228"/>
      <c r="AS32" s="228"/>
      <c r="AT32" s="228"/>
      <c r="AU32" s="228"/>
      <c r="AV32" s="229"/>
    </row>
    <row r="33" spans="1:48" ht="12" customHeight="1" thickBot="1" x14ac:dyDescent="0.35">
      <c r="A33" s="61"/>
      <c r="B33" s="58"/>
      <c r="C33" s="58"/>
      <c r="D33" s="200"/>
      <c r="E33" s="201"/>
      <c r="F33" s="201"/>
      <c r="G33" s="201"/>
      <c r="H33" s="201"/>
      <c r="I33" s="201"/>
      <c r="J33" s="201"/>
      <c r="K33" s="201"/>
      <c r="L33" s="201"/>
      <c r="M33" s="201"/>
      <c r="N33" s="209"/>
      <c r="O33" s="209"/>
      <c r="P33" s="209"/>
      <c r="Q33" s="209"/>
      <c r="R33" s="209"/>
      <c r="S33" s="209"/>
      <c r="T33" s="209"/>
      <c r="U33" s="209"/>
      <c r="V33" s="209"/>
      <c r="W33" s="209"/>
      <c r="X33" s="209"/>
      <c r="Y33" s="209"/>
      <c r="Z33" s="209"/>
      <c r="AA33" s="209"/>
      <c r="AB33" s="210"/>
      <c r="AC33" s="93"/>
      <c r="AD33" s="200"/>
      <c r="AE33" s="201"/>
      <c r="AF33" s="201"/>
      <c r="AG33" s="201"/>
      <c r="AH33" s="201"/>
      <c r="AI33" s="201"/>
      <c r="AJ33" s="201"/>
      <c r="AK33" s="201"/>
      <c r="AL33" s="201"/>
      <c r="AM33" s="201"/>
      <c r="AN33" s="230"/>
      <c r="AO33" s="231"/>
      <c r="AP33" s="231"/>
      <c r="AQ33" s="231"/>
      <c r="AR33" s="231"/>
      <c r="AS33" s="231"/>
      <c r="AT33" s="231"/>
      <c r="AU33" s="231"/>
      <c r="AV33" s="232"/>
    </row>
    <row r="34" spans="1:48" ht="12" customHeight="1" thickBot="1" x14ac:dyDescent="0.35">
      <c r="A34" s="61"/>
      <c r="B34" s="58"/>
      <c r="C34" s="58"/>
      <c r="D34" s="58"/>
      <c r="E34" s="58"/>
      <c r="F34" s="58"/>
      <c r="G34" s="58"/>
      <c r="H34" s="58"/>
      <c r="I34" s="58"/>
      <c r="J34" s="58"/>
      <c r="K34" s="58"/>
      <c r="L34" s="58"/>
      <c r="M34" s="58"/>
      <c r="N34" s="96"/>
      <c r="O34" s="96"/>
      <c r="P34" s="96"/>
      <c r="Q34" s="96"/>
      <c r="R34" s="96"/>
      <c r="S34" s="96"/>
      <c r="T34" s="96"/>
      <c r="U34" s="96"/>
      <c r="V34" s="96"/>
      <c r="W34" s="96"/>
      <c r="X34" s="96"/>
      <c r="Y34" s="96"/>
      <c r="Z34" s="96"/>
      <c r="AA34" s="96"/>
      <c r="AB34" s="96"/>
      <c r="AC34" s="58"/>
      <c r="AD34" s="58"/>
      <c r="AE34" s="58"/>
      <c r="AF34" s="58"/>
      <c r="AG34" s="58"/>
      <c r="AH34" s="58"/>
      <c r="AI34" s="58"/>
      <c r="AJ34" s="58"/>
      <c r="AK34" s="58"/>
      <c r="AL34" s="58"/>
      <c r="AM34" s="58"/>
      <c r="AN34" s="96"/>
      <c r="AO34" s="96"/>
      <c r="AP34" s="96"/>
      <c r="AQ34" s="96"/>
      <c r="AR34" s="96"/>
      <c r="AS34" s="96"/>
      <c r="AT34" s="96"/>
      <c r="AU34" s="96"/>
      <c r="AV34" s="97"/>
    </row>
    <row r="35" spans="1:48" ht="12" customHeight="1" x14ac:dyDescent="0.3">
      <c r="A35" s="61"/>
      <c r="B35" s="58"/>
      <c r="C35" s="58"/>
      <c r="D35" s="198" t="s">
        <v>21</v>
      </c>
      <c r="E35" s="199"/>
      <c r="F35" s="199"/>
      <c r="G35" s="199"/>
      <c r="H35" s="199"/>
      <c r="I35" s="199"/>
      <c r="J35" s="199"/>
      <c r="K35" s="199"/>
      <c r="L35" s="199"/>
      <c r="M35" s="199"/>
      <c r="N35" s="207"/>
      <c r="O35" s="207"/>
      <c r="P35" s="207"/>
      <c r="Q35" s="207"/>
      <c r="R35" s="207"/>
      <c r="S35" s="207"/>
      <c r="T35" s="207"/>
      <c r="U35" s="207"/>
      <c r="V35" s="207"/>
      <c r="W35" s="207"/>
      <c r="X35" s="207"/>
      <c r="Y35" s="207"/>
      <c r="Z35" s="207"/>
      <c r="AA35" s="207"/>
      <c r="AB35" s="208"/>
      <c r="AC35" s="58"/>
      <c r="AD35" s="198" t="s">
        <v>108</v>
      </c>
      <c r="AE35" s="199"/>
      <c r="AF35" s="199"/>
      <c r="AG35" s="199"/>
      <c r="AH35" s="199"/>
      <c r="AI35" s="199"/>
      <c r="AJ35" s="199"/>
      <c r="AK35" s="199"/>
      <c r="AL35" s="199"/>
      <c r="AM35" s="199"/>
      <c r="AN35" s="214"/>
      <c r="AO35" s="215"/>
      <c r="AP35" s="215"/>
      <c r="AQ35" s="215"/>
      <c r="AR35" s="215"/>
      <c r="AS35" s="215"/>
      <c r="AT35" s="215"/>
      <c r="AU35" s="215"/>
      <c r="AV35" s="244"/>
    </row>
    <row r="36" spans="1:48" ht="12" customHeight="1" thickBot="1" x14ac:dyDescent="0.35">
      <c r="A36" s="61"/>
      <c r="B36" s="58"/>
      <c r="C36" s="58"/>
      <c r="D36" s="200"/>
      <c r="E36" s="201"/>
      <c r="F36" s="201"/>
      <c r="G36" s="201"/>
      <c r="H36" s="201"/>
      <c r="I36" s="201"/>
      <c r="J36" s="201"/>
      <c r="K36" s="201"/>
      <c r="L36" s="201"/>
      <c r="M36" s="201"/>
      <c r="N36" s="209"/>
      <c r="O36" s="209"/>
      <c r="P36" s="209"/>
      <c r="Q36" s="209"/>
      <c r="R36" s="209"/>
      <c r="S36" s="209"/>
      <c r="T36" s="209"/>
      <c r="U36" s="209"/>
      <c r="V36" s="209"/>
      <c r="W36" s="209"/>
      <c r="X36" s="209"/>
      <c r="Y36" s="209"/>
      <c r="Z36" s="209"/>
      <c r="AA36" s="209"/>
      <c r="AB36" s="210"/>
      <c r="AC36" s="58"/>
      <c r="AD36" s="200"/>
      <c r="AE36" s="201"/>
      <c r="AF36" s="201"/>
      <c r="AG36" s="201"/>
      <c r="AH36" s="201"/>
      <c r="AI36" s="201"/>
      <c r="AJ36" s="201"/>
      <c r="AK36" s="201"/>
      <c r="AL36" s="201"/>
      <c r="AM36" s="201"/>
      <c r="AN36" s="217"/>
      <c r="AO36" s="218"/>
      <c r="AP36" s="218"/>
      <c r="AQ36" s="218"/>
      <c r="AR36" s="218"/>
      <c r="AS36" s="218"/>
      <c r="AT36" s="218"/>
      <c r="AU36" s="218"/>
      <c r="AV36" s="245"/>
    </row>
    <row r="37" spans="1:48" ht="12" customHeight="1" thickBot="1" x14ac:dyDescent="0.35">
      <c r="A37" s="61"/>
      <c r="B37" s="58"/>
      <c r="C37" s="58"/>
      <c r="D37" s="58"/>
      <c r="E37" s="58"/>
      <c r="F37" s="58"/>
      <c r="G37" s="58"/>
      <c r="H37" s="58"/>
      <c r="I37" s="58"/>
      <c r="J37" s="58"/>
      <c r="K37" s="58"/>
      <c r="L37" s="58"/>
      <c r="M37" s="58"/>
      <c r="N37" s="96"/>
      <c r="O37" s="96"/>
      <c r="P37" s="96"/>
      <c r="Q37" s="96"/>
      <c r="R37" s="96"/>
      <c r="S37" s="96"/>
      <c r="T37" s="96"/>
      <c r="U37" s="96"/>
      <c r="V37" s="96"/>
      <c r="W37" s="96"/>
      <c r="X37" s="96"/>
      <c r="Y37" s="96"/>
      <c r="Z37" s="96"/>
      <c r="AA37" s="96"/>
      <c r="AB37" s="96"/>
      <c r="AC37" s="58"/>
      <c r="AD37" s="58"/>
      <c r="AE37" s="58"/>
      <c r="AF37" s="58"/>
      <c r="AG37" s="58"/>
      <c r="AH37" s="58"/>
      <c r="AI37" s="58"/>
      <c r="AJ37" s="58"/>
      <c r="AK37" s="58"/>
      <c r="AL37" s="58"/>
      <c r="AM37" s="58"/>
      <c r="AN37" s="58"/>
      <c r="AO37" s="58"/>
      <c r="AP37" s="58"/>
      <c r="AQ37" s="58"/>
      <c r="AR37" s="58"/>
      <c r="AS37" s="58"/>
      <c r="AT37" s="58"/>
      <c r="AU37" s="58"/>
      <c r="AV37" s="62"/>
    </row>
    <row r="38" spans="1:48" ht="12" customHeight="1" x14ac:dyDescent="0.3">
      <c r="A38" s="61"/>
      <c r="B38" s="58"/>
      <c r="C38" s="58"/>
      <c r="D38" s="198" t="s">
        <v>50</v>
      </c>
      <c r="E38" s="199"/>
      <c r="F38" s="199"/>
      <c r="G38" s="199"/>
      <c r="H38" s="199"/>
      <c r="I38" s="199"/>
      <c r="J38" s="199"/>
      <c r="K38" s="199"/>
      <c r="L38" s="199"/>
      <c r="M38" s="199"/>
      <c r="N38" s="214"/>
      <c r="O38" s="215"/>
      <c r="P38" s="215"/>
      <c r="Q38" s="215"/>
      <c r="R38" s="215"/>
      <c r="S38" s="215"/>
      <c r="T38" s="215"/>
      <c r="U38" s="215"/>
      <c r="V38" s="215"/>
      <c r="W38" s="215"/>
      <c r="X38" s="215"/>
      <c r="Y38" s="215"/>
      <c r="Z38" s="215"/>
      <c r="AA38" s="215"/>
      <c r="AB38" s="216"/>
      <c r="AC38" s="58"/>
      <c r="AD38" s="58"/>
      <c r="AE38" s="58"/>
      <c r="AF38" s="58"/>
      <c r="AG38" s="58"/>
      <c r="AH38" s="58"/>
      <c r="AI38" s="58"/>
      <c r="AJ38" s="58"/>
      <c r="AK38" s="58"/>
      <c r="AL38" s="58"/>
      <c r="AM38" s="58"/>
      <c r="AN38" s="58"/>
      <c r="AO38" s="58"/>
      <c r="AP38" s="58"/>
      <c r="AQ38" s="58"/>
      <c r="AR38" s="58"/>
      <c r="AS38" s="58"/>
      <c r="AT38" s="58"/>
      <c r="AU38" s="58"/>
      <c r="AV38" s="62"/>
    </row>
    <row r="39" spans="1:48" ht="12" customHeight="1" thickBot="1" x14ac:dyDescent="0.35">
      <c r="A39" s="61"/>
      <c r="B39" s="58"/>
      <c r="C39" s="58"/>
      <c r="D39" s="200"/>
      <c r="E39" s="201"/>
      <c r="F39" s="201"/>
      <c r="G39" s="201"/>
      <c r="H39" s="201"/>
      <c r="I39" s="201"/>
      <c r="J39" s="201"/>
      <c r="K39" s="201"/>
      <c r="L39" s="201"/>
      <c r="M39" s="201"/>
      <c r="N39" s="217"/>
      <c r="O39" s="218"/>
      <c r="P39" s="218"/>
      <c r="Q39" s="218"/>
      <c r="R39" s="218"/>
      <c r="S39" s="218"/>
      <c r="T39" s="218"/>
      <c r="U39" s="218"/>
      <c r="V39" s="218"/>
      <c r="W39" s="218"/>
      <c r="X39" s="218"/>
      <c r="Y39" s="218"/>
      <c r="Z39" s="218"/>
      <c r="AA39" s="218"/>
      <c r="AB39" s="219"/>
      <c r="AC39" s="58"/>
      <c r="AD39" s="58"/>
      <c r="AE39" s="58"/>
      <c r="AF39" s="58"/>
      <c r="AG39" s="58"/>
      <c r="AH39" s="58"/>
      <c r="AI39" s="58"/>
      <c r="AJ39" s="58"/>
      <c r="AK39" s="58"/>
      <c r="AL39" s="58"/>
      <c r="AM39" s="58"/>
      <c r="AN39" s="58"/>
      <c r="AO39" s="58"/>
      <c r="AP39" s="58"/>
      <c r="AQ39" s="58"/>
      <c r="AR39" s="58"/>
      <c r="AS39" s="58"/>
      <c r="AT39" s="58"/>
      <c r="AU39" s="58"/>
      <c r="AV39" s="62"/>
    </row>
    <row r="40" spans="1:48" ht="12" customHeight="1" x14ac:dyDescent="0.3">
      <c r="A40" s="61"/>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62"/>
    </row>
    <row r="41" spans="1:48" ht="12" customHeight="1" x14ac:dyDescent="0.3">
      <c r="A41" s="6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62"/>
    </row>
    <row r="42" spans="1:48" ht="12" customHeight="1" thickBot="1" x14ac:dyDescent="0.35">
      <c r="A42" s="211" t="s">
        <v>49</v>
      </c>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3"/>
    </row>
    <row r="43" spans="1:48" ht="12" customHeight="1" thickTop="1" x14ac:dyDescent="0.3">
      <c r="A43" s="160"/>
      <c r="B43" s="161"/>
      <c r="C43" s="161"/>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233" t="s">
        <v>101</v>
      </c>
      <c r="AO43" s="234"/>
      <c r="AP43" s="234"/>
      <c r="AQ43" s="234"/>
      <c r="AR43" s="234"/>
      <c r="AS43" s="234"/>
      <c r="AT43" s="234"/>
      <c r="AU43" s="234"/>
      <c r="AV43" s="235"/>
    </row>
    <row r="44" spans="1:48" ht="12" customHeight="1" x14ac:dyDescent="0.3">
      <c r="A44" s="160"/>
      <c r="B44" s="161"/>
      <c r="C44" s="161"/>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236"/>
      <c r="AO44" s="237"/>
      <c r="AP44" s="237"/>
      <c r="AQ44" s="237"/>
      <c r="AR44" s="237"/>
      <c r="AS44" s="237"/>
      <c r="AT44" s="237"/>
      <c r="AU44" s="237"/>
      <c r="AV44" s="238"/>
    </row>
    <row r="45" spans="1:48" ht="12" customHeight="1" thickBot="1" x14ac:dyDescent="0.35">
      <c r="A45" s="160"/>
      <c r="B45" s="161"/>
      <c r="C45" s="161"/>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239"/>
      <c r="AO45" s="240"/>
      <c r="AP45" s="240"/>
      <c r="AQ45" s="240"/>
      <c r="AR45" s="240"/>
      <c r="AS45" s="240"/>
      <c r="AT45" s="240"/>
      <c r="AU45" s="240"/>
      <c r="AV45" s="241"/>
    </row>
    <row r="46" spans="1:48" ht="12" customHeight="1" thickTop="1" x14ac:dyDescent="0.3">
      <c r="A46" s="61"/>
      <c r="B46" s="58"/>
      <c r="C46" s="58"/>
      <c r="D46" s="192" t="s">
        <v>26</v>
      </c>
      <c r="E46" s="192"/>
      <c r="F46" s="192"/>
      <c r="G46" s="192"/>
      <c r="H46" s="192"/>
      <c r="I46" s="192"/>
      <c r="J46" s="192"/>
      <c r="K46" s="58"/>
      <c r="L46" s="58"/>
      <c r="M46" s="58"/>
      <c r="N46" s="58"/>
      <c r="O46" s="58"/>
      <c r="P46" s="58"/>
      <c r="Q46" s="57"/>
      <c r="R46" s="57"/>
      <c r="S46" s="57"/>
      <c r="T46" s="57"/>
      <c r="U46" s="57"/>
      <c r="V46" s="57"/>
      <c r="W46" s="95"/>
      <c r="X46" s="95"/>
      <c r="Y46" s="95"/>
      <c r="Z46" s="95"/>
      <c r="AA46" s="95"/>
      <c r="AB46" s="58"/>
      <c r="AC46" s="58"/>
      <c r="AD46" s="58"/>
      <c r="AE46" s="58"/>
      <c r="AF46" s="58"/>
      <c r="AG46" s="58"/>
      <c r="AH46" s="58"/>
      <c r="AI46" s="58"/>
      <c r="AJ46" s="58"/>
      <c r="AK46" s="58"/>
      <c r="AL46" s="58"/>
      <c r="AM46" s="58"/>
      <c r="AN46" s="58"/>
      <c r="AO46" s="58"/>
      <c r="AP46" s="58"/>
      <c r="AQ46" s="58"/>
      <c r="AR46" s="58"/>
      <c r="AS46" s="58"/>
      <c r="AT46" s="58"/>
      <c r="AU46" s="58"/>
      <c r="AV46" s="62"/>
    </row>
    <row r="47" spans="1:48" ht="12" customHeight="1" thickBot="1" x14ac:dyDescent="0.35">
      <c r="A47" s="61"/>
      <c r="B47" s="58"/>
      <c r="C47" s="58"/>
      <c r="D47" s="192"/>
      <c r="E47" s="192"/>
      <c r="F47" s="192"/>
      <c r="G47" s="192"/>
      <c r="H47" s="192"/>
      <c r="I47" s="192"/>
      <c r="J47" s="192"/>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62"/>
    </row>
    <row r="48" spans="1:48" ht="12" customHeight="1" x14ac:dyDescent="0.3">
      <c r="A48" s="61"/>
      <c r="B48" s="58"/>
      <c r="C48" s="58"/>
      <c r="D48" s="198" t="s">
        <v>55</v>
      </c>
      <c r="E48" s="199"/>
      <c r="F48" s="199"/>
      <c r="G48" s="199"/>
      <c r="H48" s="199"/>
      <c r="I48" s="199"/>
      <c r="J48" s="199"/>
      <c r="K48" s="199"/>
      <c r="L48" s="199"/>
      <c r="M48" s="199"/>
      <c r="N48" s="207"/>
      <c r="O48" s="207"/>
      <c r="P48" s="207"/>
      <c r="Q48" s="207"/>
      <c r="R48" s="207"/>
      <c r="S48" s="207"/>
      <c r="T48" s="207"/>
      <c r="U48" s="207"/>
      <c r="V48" s="207"/>
      <c r="W48" s="207"/>
      <c r="X48" s="207"/>
      <c r="Y48" s="207"/>
      <c r="Z48" s="207"/>
      <c r="AA48" s="207"/>
      <c r="AB48" s="208"/>
      <c r="AC48" s="58"/>
      <c r="AD48" s="198" t="s">
        <v>56</v>
      </c>
      <c r="AE48" s="199"/>
      <c r="AF48" s="199"/>
      <c r="AG48" s="199"/>
      <c r="AH48" s="199"/>
      <c r="AI48" s="199"/>
      <c r="AJ48" s="199"/>
      <c r="AK48" s="199"/>
      <c r="AL48" s="199"/>
      <c r="AM48" s="199"/>
      <c r="AN48" s="221"/>
      <c r="AO48" s="222"/>
      <c r="AP48" s="222"/>
      <c r="AQ48" s="222"/>
      <c r="AR48" s="222"/>
      <c r="AS48" s="222"/>
      <c r="AT48" s="222"/>
      <c r="AU48" s="222"/>
      <c r="AV48" s="223"/>
    </row>
    <row r="49" spans="1:48" ht="12" customHeight="1" thickBot="1" x14ac:dyDescent="0.35">
      <c r="A49" s="61"/>
      <c r="B49" s="58"/>
      <c r="C49" s="58"/>
      <c r="D49" s="200"/>
      <c r="E49" s="201"/>
      <c r="F49" s="201"/>
      <c r="G49" s="201"/>
      <c r="H49" s="201"/>
      <c r="I49" s="201"/>
      <c r="J49" s="201"/>
      <c r="K49" s="201"/>
      <c r="L49" s="201"/>
      <c r="M49" s="201"/>
      <c r="N49" s="209"/>
      <c r="O49" s="209"/>
      <c r="P49" s="209"/>
      <c r="Q49" s="209"/>
      <c r="R49" s="209"/>
      <c r="S49" s="209"/>
      <c r="T49" s="209"/>
      <c r="U49" s="209"/>
      <c r="V49" s="209"/>
      <c r="W49" s="209"/>
      <c r="X49" s="209"/>
      <c r="Y49" s="209"/>
      <c r="Z49" s="209"/>
      <c r="AA49" s="209"/>
      <c r="AB49" s="210"/>
      <c r="AC49" s="58"/>
      <c r="AD49" s="200"/>
      <c r="AE49" s="201"/>
      <c r="AF49" s="201"/>
      <c r="AG49" s="201"/>
      <c r="AH49" s="201"/>
      <c r="AI49" s="201"/>
      <c r="AJ49" s="201"/>
      <c r="AK49" s="201"/>
      <c r="AL49" s="201"/>
      <c r="AM49" s="201"/>
      <c r="AN49" s="224"/>
      <c r="AO49" s="225"/>
      <c r="AP49" s="225"/>
      <c r="AQ49" s="225"/>
      <c r="AR49" s="225"/>
      <c r="AS49" s="225"/>
      <c r="AT49" s="225"/>
      <c r="AU49" s="225"/>
      <c r="AV49" s="226"/>
    </row>
    <row r="50" spans="1:48" ht="12" customHeight="1" thickBot="1" x14ac:dyDescent="0.35">
      <c r="A50" s="61"/>
      <c r="B50" s="58"/>
      <c r="C50" s="58"/>
      <c r="D50" s="58"/>
      <c r="E50" s="58"/>
      <c r="F50" s="58"/>
      <c r="G50" s="58"/>
      <c r="H50" s="58"/>
      <c r="I50" s="58"/>
      <c r="J50" s="58"/>
      <c r="K50" s="58"/>
      <c r="L50" s="58"/>
      <c r="M50" s="58"/>
      <c r="N50" s="96"/>
      <c r="O50" s="96"/>
      <c r="P50" s="96"/>
      <c r="Q50" s="96"/>
      <c r="R50" s="96"/>
      <c r="S50" s="96"/>
      <c r="T50" s="96"/>
      <c r="U50" s="96"/>
      <c r="V50" s="96"/>
      <c r="W50" s="96"/>
      <c r="X50" s="96"/>
      <c r="Y50" s="96"/>
      <c r="Z50" s="96"/>
      <c r="AA50" s="96"/>
      <c r="AB50" s="96"/>
      <c r="AC50" s="58"/>
      <c r="AD50" s="58"/>
      <c r="AE50" s="58"/>
      <c r="AF50" s="58"/>
      <c r="AG50" s="58"/>
      <c r="AH50" s="58"/>
      <c r="AI50" s="58"/>
      <c r="AJ50" s="58"/>
      <c r="AK50" s="58"/>
      <c r="AL50" s="58"/>
      <c r="AM50" s="58"/>
      <c r="AN50" s="96"/>
      <c r="AO50" s="96"/>
      <c r="AP50" s="96"/>
      <c r="AQ50" s="96"/>
      <c r="AR50" s="96"/>
      <c r="AS50" s="96"/>
      <c r="AT50" s="96"/>
      <c r="AU50" s="96"/>
      <c r="AV50" s="97"/>
    </row>
    <row r="51" spans="1:48" ht="12" customHeight="1" x14ac:dyDescent="0.3">
      <c r="A51" s="61"/>
      <c r="B51" s="58"/>
      <c r="C51" s="58"/>
      <c r="D51" s="198" t="s">
        <v>57</v>
      </c>
      <c r="E51" s="199"/>
      <c r="F51" s="199"/>
      <c r="G51" s="199"/>
      <c r="H51" s="199"/>
      <c r="I51" s="199"/>
      <c r="J51" s="199"/>
      <c r="K51" s="199"/>
      <c r="L51" s="199"/>
      <c r="M51" s="199"/>
      <c r="N51" s="207"/>
      <c r="O51" s="207"/>
      <c r="P51" s="207"/>
      <c r="Q51" s="207"/>
      <c r="R51" s="207"/>
      <c r="S51" s="207"/>
      <c r="T51" s="207"/>
      <c r="U51" s="207"/>
      <c r="V51" s="207"/>
      <c r="W51" s="207"/>
      <c r="X51" s="207"/>
      <c r="Y51" s="207"/>
      <c r="Z51" s="207"/>
      <c r="AA51" s="207"/>
      <c r="AB51" s="208"/>
      <c r="AC51" s="58"/>
      <c r="AD51" s="198" t="s">
        <v>53</v>
      </c>
      <c r="AE51" s="199"/>
      <c r="AF51" s="199"/>
      <c r="AG51" s="199"/>
      <c r="AH51" s="199"/>
      <c r="AI51" s="199"/>
      <c r="AJ51" s="199"/>
      <c r="AK51" s="199"/>
      <c r="AL51" s="199"/>
      <c r="AM51" s="199"/>
      <c r="AN51" s="227"/>
      <c r="AO51" s="228"/>
      <c r="AP51" s="228"/>
      <c r="AQ51" s="228"/>
      <c r="AR51" s="228"/>
      <c r="AS51" s="228"/>
      <c r="AT51" s="228"/>
      <c r="AU51" s="228"/>
      <c r="AV51" s="229"/>
    </row>
    <row r="52" spans="1:48" ht="12" customHeight="1" thickBot="1" x14ac:dyDescent="0.35">
      <c r="A52" s="61"/>
      <c r="B52" s="58"/>
      <c r="C52" s="58"/>
      <c r="D52" s="200"/>
      <c r="E52" s="201"/>
      <c r="F52" s="201"/>
      <c r="G52" s="201"/>
      <c r="H52" s="201"/>
      <c r="I52" s="201"/>
      <c r="J52" s="201"/>
      <c r="K52" s="201"/>
      <c r="L52" s="201"/>
      <c r="M52" s="201"/>
      <c r="N52" s="209"/>
      <c r="O52" s="209"/>
      <c r="P52" s="209"/>
      <c r="Q52" s="209"/>
      <c r="R52" s="209"/>
      <c r="S52" s="209"/>
      <c r="T52" s="209"/>
      <c r="U52" s="209"/>
      <c r="V52" s="209"/>
      <c r="W52" s="209"/>
      <c r="X52" s="209"/>
      <c r="Y52" s="209"/>
      <c r="Z52" s="209"/>
      <c r="AA52" s="209"/>
      <c r="AB52" s="210"/>
      <c r="AC52" s="58"/>
      <c r="AD52" s="200"/>
      <c r="AE52" s="201"/>
      <c r="AF52" s="201"/>
      <c r="AG52" s="201"/>
      <c r="AH52" s="201"/>
      <c r="AI52" s="201"/>
      <c r="AJ52" s="201"/>
      <c r="AK52" s="201"/>
      <c r="AL52" s="201"/>
      <c r="AM52" s="201"/>
      <c r="AN52" s="230"/>
      <c r="AO52" s="231"/>
      <c r="AP52" s="231"/>
      <c r="AQ52" s="231"/>
      <c r="AR52" s="231"/>
      <c r="AS52" s="231"/>
      <c r="AT52" s="231"/>
      <c r="AU52" s="231"/>
      <c r="AV52" s="232"/>
    </row>
    <row r="53" spans="1:48" ht="12" customHeight="1" thickBot="1" x14ac:dyDescent="0.35">
      <c r="A53" s="61"/>
      <c r="B53" s="58"/>
      <c r="C53" s="58"/>
      <c r="D53" s="58"/>
      <c r="E53" s="58"/>
      <c r="F53" s="58"/>
      <c r="G53" s="58"/>
      <c r="H53" s="58"/>
      <c r="I53" s="58"/>
      <c r="J53" s="58"/>
      <c r="K53" s="58"/>
      <c r="L53" s="58"/>
      <c r="M53" s="58"/>
      <c r="N53" s="96"/>
      <c r="O53" s="96"/>
      <c r="P53" s="96"/>
      <c r="Q53" s="96"/>
      <c r="R53" s="96"/>
      <c r="S53" s="96"/>
      <c r="T53" s="96"/>
      <c r="U53" s="96"/>
      <c r="V53" s="96"/>
      <c r="W53" s="96"/>
      <c r="X53" s="96"/>
      <c r="Y53" s="96"/>
      <c r="Z53" s="96"/>
      <c r="AA53" s="96"/>
      <c r="AB53" s="96"/>
      <c r="AC53" s="58"/>
      <c r="AD53" s="58"/>
      <c r="AE53" s="58"/>
      <c r="AF53" s="58"/>
      <c r="AG53" s="58"/>
      <c r="AH53" s="58"/>
      <c r="AI53" s="58"/>
      <c r="AJ53" s="58"/>
      <c r="AK53" s="58"/>
      <c r="AL53" s="58"/>
      <c r="AM53" s="58"/>
      <c r="AN53" s="96"/>
      <c r="AO53" s="96"/>
      <c r="AP53" s="96"/>
      <c r="AQ53" s="96"/>
      <c r="AR53" s="96"/>
      <c r="AS53" s="96"/>
      <c r="AT53" s="96"/>
      <c r="AU53" s="96"/>
      <c r="AV53" s="97"/>
    </row>
    <row r="54" spans="1:48" ht="12" customHeight="1" x14ac:dyDescent="0.3">
      <c r="A54" s="61"/>
      <c r="B54" s="58"/>
      <c r="C54" s="58"/>
      <c r="D54" s="198" t="s">
        <v>54</v>
      </c>
      <c r="E54" s="199"/>
      <c r="F54" s="199"/>
      <c r="G54" s="199"/>
      <c r="H54" s="199"/>
      <c r="I54" s="199"/>
      <c r="J54" s="199"/>
      <c r="K54" s="199"/>
      <c r="L54" s="199"/>
      <c r="M54" s="199"/>
      <c r="N54" s="220"/>
      <c r="O54" s="207"/>
      <c r="P54" s="207"/>
      <c r="Q54" s="207"/>
      <c r="R54" s="207"/>
      <c r="S54" s="207"/>
      <c r="T54" s="207"/>
      <c r="U54" s="207"/>
      <c r="V54" s="207"/>
      <c r="W54" s="207"/>
      <c r="X54" s="207"/>
      <c r="Y54" s="207"/>
      <c r="Z54" s="207"/>
      <c r="AA54" s="207"/>
      <c r="AB54" s="208"/>
      <c r="AC54" s="58"/>
      <c r="AD54" s="58"/>
      <c r="AE54" s="58"/>
      <c r="AF54" s="58"/>
      <c r="AG54" s="58"/>
      <c r="AH54" s="58"/>
      <c r="AI54" s="58"/>
      <c r="AJ54" s="58"/>
      <c r="AK54" s="58"/>
      <c r="AL54" s="58"/>
      <c r="AM54" s="58"/>
      <c r="AN54" s="96"/>
      <c r="AO54" s="96"/>
      <c r="AP54" s="96"/>
      <c r="AQ54" s="96"/>
      <c r="AR54" s="96"/>
      <c r="AS54" s="96"/>
      <c r="AT54" s="96"/>
      <c r="AU54" s="96"/>
      <c r="AV54" s="97"/>
    </row>
    <row r="55" spans="1:48" ht="12" customHeight="1" thickBot="1" x14ac:dyDescent="0.35">
      <c r="A55" s="61"/>
      <c r="B55" s="58"/>
      <c r="C55" s="58"/>
      <c r="D55" s="200"/>
      <c r="E55" s="201"/>
      <c r="F55" s="201"/>
      <c r="G55" s="201"/>
      <c r="H55" s="201"/>
      <c r="I55" s="201"/>
      <c r="J55" s="201"/>
      <c r="K55" s="201"/>
      <c r="L55" s="201"/>
      <c r="M55" s="201"/>
      <c r="N55" s="209"/>
      <c r="O55" s="209"/>
      <c r="P55" s="209"/>
      <c r="Q55" s="209"/>
      <c r="R55" s="209"/>
      <c r="S55" s="209"/>
      <c r="T55" s="209"/>
      <c r="U55" s="209"/>
      <c r="V55" s="209"/>
      <c r="W55" s="209"/>
      <c r="X55" s="209"/>
      <c r="Y55" s="209"/>
      <c r="Z55" s="209"/>
      <c r="AA55" s="209"/>
      <c r="AB55" s="210"/>
      <c r="AC55" s="58"/>
      <c r="AD55" s="58"/>
      <c r="AE55" s="58"/>
      <c r="AF55" s="58"/>
      <c r="AG55" s="58"/>
      <c r="AH55" s="58"/>
      <c r="AI55" s="58"/>
      <c r="AJ55" s="58"/>
      <c r="AK55" s="58"/>
      <c r="AL55" s="58"/>
      <c r="AM55" s="58"/>
      <c r="AN55" s="96"/>
      <c r="AO55" s="96"/>
      <c r="AP55" s="96"/>
      <c r="AQ55" s="96"/>
      <c r="AR55" s="96"/>
      <c r="AS55" s="96"/>
      <c r="AT55" s="96"/>
      <c r="AU55" s="96"/>
      <c r="AV55" s="97"/>
    </row>
    <row r="56" spans="1:48" ht="12" customHeight="1" x14ac:dyDescent="0.3">
      <c r="A56" s="6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96"/>
      <c r="AO56" s="96"/>
      <c r="AP56" s="96"/>
      <c r="AQ56" s="96"/>
      <c r="AR56" s="96"/>
      <c r="AS56" s="96"/>
      <c r="AT56" s="96"/>
      <c r="AU56" s="96"/>
      <c r="AV56" s="97"/>
    </row>
    <row r="57" spans="1:48" ht="12" customHeight="1" x14ac:dyDescent="0.3">
      <c r="A57" s="61"/>
      <c r="B57" s="58"/>
      <c r="C57" s="58"/>
      <c r="D57" s="164" t="s">
        <v>27</v>
      </c>
      <c r="E57" s="164"/>
      <c r="F57" s="164"/>
      <c r="G57" s="164"/>
      <c r="H57" s="164"/>
      <c r="I57" s="164"/>
      <c r="J57" s="164"/>
      <c r="K57" s="164"/>
      <c r="L57" s="164"/>
      <c r="M57" s="58"/>
      <c r="N57" s="58"/>
      <c r="O57" s="58"/>
      <c r="P57" s="58"/>
      <c r="Q57" s="57"/>
      <c r="R57" s="57"/>
      <c r="S57" s="57"/>
      <c r="T57" s="57"/>
      <c r="U57" s="57"/>
      <c r="V57" s="57"/>
      <c r="W57" s="95"/>
      <c r="X57" s="95"/>
      <c r="Y57" s="95"/>
      <c r="Z57" s="95"/>
      <c r="AA57" s="95"/>
      <c r="AB57" s="58"/>
      <c r="AC57" s="58"/>
      <c r="AD57" s="58"/>
      <c r="AE57" s="58"/>
      <c r="AF57" s="58"/>
      <c r="AG57" s="58"/>
      <c r="AH57" s="58"/>
      <c r="AI57" s="58"/>
      <c r="AJ57" s="58"/>
      <c r="AK57" s="58"/>
      <c r="AL57" s="58"/>
      <c r="AM57" s="58"/>
      <c r="AN57" s="96"/>
      <c r="AO57" s="96"/>
      <c r="AP57" s="96"/>
      <c r="AQ57" s="96"/>
      <c r="AR57" s="96"/>
      <c r="AS57" s="96"/>
      <c r="AT57" s="96"/>
      <c r="AU57" s="96"/>
      <c r="AV57" s="97"/>
    </row>
    <row r="58" spans="1:48" ht="12" customHeight="1" thickBot="1" x14ac:dyDescent="0.35">
      <c r="A58" s="61"/>
      <c r="B58" s="58"/>
      <c r="C58" s="58"/>
      <c r="D58" s="206"/>
      <c r="E58" s="206"/>
      <c r="F58" s="206"/>
      <c r="G58" s="206"/>
      <c r="H58" s="206"/>
      <c r="I58" s="206"/>
      <c r="J58" s="206"/>
      <c r="K58" s="206"/>
      <c r="L58" s="206"/>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96"/>
      <c r="AO58" s="96"/>
      <c r="AP58" s="96"/>
      <c r="AQ58" s="96"/>
      <c r="AR58" s="96"/>
      <c r="AS58" s="96"/>
      <c r="AT58" s="96"/>
      <c r="AU58" s="96"/>
      <c r="AV58" s="97"/>
    </row>
    <row r="59" spans="1:48" ht="12" customHeight="1" x14ac:dyDescent="0.3">
      <c r="A59" s="61"/>
      <c r="B59" s="58"/>
      <c r="C59" s="58"/>
      <c r="D59" s="198" t="s">
        <v>55</v>
      </c>
      <c r="E59" s="199"/>
      <c r="F59" s="199"/>
      <c r="G59" s="199"/>
      <c r="H59" s="199"/>
      <c r="I59" s="199"/>
      <c r="J59" s="199"/>
      <c r="K59" s="199"/>
      <c r="L59" s="199"/>
      <c r="M59" s="199"/>
      <c r="N59" s="207"/>
      <c r="O59" s="207"/>
      <c r="P59" s="207"/>
      <c r="Q59" s="207"/>
      <c r="R59" s="207"/>
      <c r="S59" s="207"/>
      <c r="T59" s="207"/>
      <c r="U59" s="207"/>
      <c r="V59" s="207"/>
      <c r="W59" s="207"/>
      <c r="X59" s="207"/>
      <c r="Y59" s="207"/>
      <c r="Z59" s="207"/>
      <c r="AA59" s="207"/>
      <c r="AB59" s="208"/>
      <c r="AC59" s="58"/>
      <c r="AD59" s="198" t="s">
        <v>56</v>
      </c>
      <c r="AE59" s="199"/>
      <c r="AF59" s="199"/>
      <c r="AG59" s="199"/>
      <c r="AH59" s="199"/>
      <c r="AI59" s="199"/>
      <c r="AJ59" s="199"/>
      <c r="AK59" s="199"/>
      <c r="AL59" s="199"/>
      <c r="AM59" s="199"/>
      <c r="AN59" s="221"/>
      <c r="AO59" s="222"/>
      <c r="AP59" s="222"/>
      <c r="AQ59" s="222"/>
      <c r="AR59" s="222"/>
      <c r="AS59" s="222"/>
      <c r="AT59" s="222"/>
      <c r="AU59" s="222"/>
      <c r="AV59" s="223"/>
    </row>
    <row r="60" spans="1:48" ht="12" customHeight="1" thickBot="1" x14ac:dyDescent="0.35">
      <c r="A60" s="61"/>
      <c r="B60" s="58"/>
      <c r="C60" s="58"/>
      <c r="D60" s="200"/>
      <c r="E60" s="201"/>
      <c r="F60" s="201"/>
      <c r="G60" s="201"/>
      <c r="H60" s="201"/>
      <c r="I60" s="201"/>
      <c r="J60" s="201"/>
      <c r="K60" s="201"/>
      <c r="L60" s="201"/>
      <c r="M60" s="201"/>
      <c r="N60" s="209"/>
      <c r="O60" s="209"/>
      <c r="P60" s="209"/>
      <c r="Q60" s="209"/>
      <c r="R60" s="209"/>
      <c r="S60" s="209"/>
      <c r="T60" s="209"/>
      <c r="U60" s="209"/>
      <c r="V60" s="209"/>
      <c r="W60" s="209"/>
      <c r="X60" s="209"/>
      <c r="Y60" s="209"/>
      <c r="Z60" s="209"/>
      <c r="AA60" s="209"/>
      <c r="AB60" s="210"/>
      <c r="AC60" s="58"/>
      <c r="AD60" s="200"/>
      <c r="AE60" s="201"/>
      <c r="AF60" s="201"/>
      <c r="AG60" s="201"/>
      <c r="AH60" s="201"/>
      <c r="AI60" s="201"/>
      <c r="AJ60" s="201"/>
      <c r="AK60" s="201"/>
      <c r="AL60" s="201"/>
      <c r="AM60" s="201"/>
      <c r="AN60" s="224"/>
      <c r="AO60" s="225"/>
      <c r="AP60" s="225"/>
      <c r="AQ60" s="225"/>
      <c r="AR60" s="225"/>
      <c r="AS60" s="225"/>
      <c r="AT60" s="225"/>
      <c r="AU60" s="225"/>
      <c r="AV60" s="226"/>
    </row>
    <row r="61" spans="1:48" ht="12" customHeight="1" thickBot="1" x14ac:dyDescent="0.35">
      <c r="A61" s="61"/>
      <c r="B61" s="58"/>
      <c r="C61" s="58"/>
      <c r="D61" s="58"/>
      <c r="E61" s="58"/>
      <c r="F61" s="58"/>
      <c r="G61" s="58"/>
      <c r="H61" s="58"/>
      <c r="I61" s="58"/>
      <c r="J61" s="58"/>
      <c r="K61" s="58"/>
      <c r="L61" s="58"/>
      <c r="M61" s="58"/>
      <c r="N61" s="96"/>
      <c r="O61" s="96"/>
      <c r="P61" s="96"/>
      <c r="Q61" s="96"/>
      <c r="R61" s="96"/>
      <c r="S61" s="96"/>
      <c r="T61" s="96"/>
      <c r="U61" s="96"/>
      <c r="V61" s="96"/>
      <c r="W61" s="96"/>
      <c r="X61" s="96"/>
      <c r="Y61" s="96"/>
      <c r="Z61" s="96"/>
      <c r="AA61" s="96"/>
      <c r="AB61" s="96"/>
      <c r="AC61" s="58"/>
      <c r="AD61" s="58"/>
      <c r="AE61" s="58"/>
      <c r="AF61" s="58"/>
      <c r="AG61" s="58"/>
      <c r="AH61" s="58"/>
      <c r="AI61" s="58"/>
      <c r="AJ61" s="58"/>
      <c r="AK61" s="58"/>
      <c r="AL61" s="58"/>
      <c r="AM61" s="58"/>
      <c r="AN61" s="96"/>
      <c r="AO61" s="96"/>
      <c r="AP61" s="96"/>
      <c r="AQ61" s="96"/>
      <c r="AR61" s="96"/>
      <c r="AS61" s="96"/>
      <c r="AT61" s="96"/>
      <c r="AU61" s="96"/>
      <c r="AV61" s="97"/>
    </row>
    <row r="62" spans="1:48" ht="12" customHeight="1" x14ac:dyDescent="0.3">
      <c r="A62" s="61"/>
      <c r="B62" s="58"/>
      <c r="C62" s="58"/>
      <c r="D62" s="198" t="s">
        <v>57</v>
      </c>
      <c r="E62" s="199"/>
      <c r="F62" s="199"/>
      <c r="G62" s="199"/>
      <c r="H62" s="199"/>
      <c r="I62" s="199"/>
      <c r="J62" s="199"/>
      <c r="K62" s="199"/>
      <c r="L62" s="199"/>
      <c r="M62" s="199"/>
      <c r="N62" s="207"/>
      <c r="O62" s="207"/>
      <c r="P62" s="207"/>
      <c r="Q62" s="207"/>
      <c r="R62" s="207"/>
      <c r="S62" s="207"/>
      <c r="T62" s="207"/>
      <c r="U62" s="207"/>
      <c r="V62" s="207"/>
      <c r="W62" s="207"/>
      <c r="X62" s="207"/>
      <c r="Y62" s="207"/>
      <c r="Z62" s="207"/>
      <c r="AA62" s="207"/>
      <c r="AB62" s="208"/>
      <c r="AC62" s="58"/>
      <c r="AD62" s="198" t="s">
        <v>53</v>
      </c>
      <c r="AE62" s="199"/>
      <c r="AF62" s="199"/>
      <c r="AG62" s="199"/>
      <c r="AH62" s="199"/>
      <c r="AI62" s="199"/>
      <c r="AJ62" s="199"/>
      <c r="AK62" s="199"/>
      <c r="AL62" s="199"/>
      <c r="AM62" s="199"/>
      <c r="AN62" s="227"/>
      <c r="AO62" s="228"/>
      <c r="AP62" s="228"/>
      <c r="AQ62" s="228"/>
      <c r="AR62" s="228"/>
      <c r="AS62" s="228"/>
      <c r="AT62" s="228"/>
      <c r="AU62" s="228"/>
      <c r="AV62" s="229"/>
    </row>
    <row r="63" spans="1:48" ht="12" customHeight="1" thickBot="1" x14ac:dyDescent="0.35">
      <c r="A63" s="61"/>
      <c r="B63" s="58"/>
      <c r="C63" s="58"/>
      <c r="D63" s="200"/>
      <c r="E63" s="201"/>
      <c r="F63" s="201"/>
      <c r="G63" s="201"/>
      <c r="H63" s="201"/>
      <c r="I63" s="201"/>
      <c r="J63" s="201"/>
      <c r="K63" s="201"/>
      <c r="L63" s="201"/>
      <c r="M63" s="201"/>
      <c r="N63" s="209"/>
      <c r="O63" s="209"/>
      <c r="P63" s="209"/>
      <c r="Q63" s="209"/>
      <c r="R63" s="209"/>
      <c r="S63" s="209"/>
      <c r="T63" s="209"/>
      <c r="U63" s="209"/>
      <c r="V63" s="209"/>
      <c r="W63" s="209"/>
      <c r="X63" s="209"/>
      <c r="Y63" s="209"/>
      <c r="Z63" s="209"/>
      <c r="AA63" s="209"/>
      <c r="AB63" s="210"/>
      <c r="AC63" s="58"/>
      <c r="AD63" s="200"/>
      <c r="AE63" s="201"/>
      <c r="AF63" s="201"/>
      <c r="AG63" s="201"/>
      <c r="AH63" s="201"/>
      <c r="AI63" s="201"/>
      <c r="AJ63" s="201"/>
      <c r="AK63" s="201"/>
      <c r="AL63" s="201"/>
      <c r="AM63" s="201"/>
      <c r="AN63" s="230"/>
      <c r="AO63" s="231"/>
      <c r="AP63" s="231"/>
      <c r="AQ63" s="231"/>
      <c r="AR63" s="231"/>
      <c r="AS63" s="231"/>
      <c r="AT63" s="231"/>
      <c r="AU63" s="231"/>
      <c r="AV63" s="232"/>
    </row>
    <row r="64" spans="1:48" ht="12" customHeight="1" thickBot="1" x14ac:dyDescent="0.35">
      <c r="A64" s="61"/>
      <c r="B64" s="58"/>
      <c r="C64" s="58"/>
      <c r="D64" s="58"/>
      <c r="E64" s="58"/>
      <c r="F64" s="58"/>
      <c r="G64" s="58"/>
      <c r="H64" s="58"/>
      <c r="I64" s="58"/>
      <c r="J64" s="58"/>
      <c r="K64" s="58"/>
      <c r="L64" s="58"/>
      <c r="M64" s="58"/>
      <c r="N64" s="96"/>
      <c r="O64" s="96"/>
      <c r="P64" s="96"/>
      <c r="Q64" s="96"/>
      <c r="R64" s="96"/>
      <c r="S64" s="96"/>
      <c r="T64" s="96"/>
      <c r="U64" s="96"/>
      <c r="V64" s="96"/>
      <c r="W64" s="96"/>
      <c r="X64" s="96"/>
      <c r="Y64" s="96"/>
      <c r="Z64" s="96"/>
      <c r="AA64" s="96"/>
      <c r="AB64" s="96"/>
      <c r="AC64" s="58"/>
      <c r="AD64" s="58"/>
      <c r="AE64" s="58"/>
      <c r="AF64" s="58"/>
      <c r="AG64" s="58"/>
      <c r="AH64" s="58"/>
      <c r="AI64" s="58"/>
      <c r="AJ64" s="58"/>
      <c r="AK64" s="58"/>
      <c r="AL64" s="58"/>
      <c r="AM64" s="58"/>
      <c r="AN64" s="58"/>
      <c r="AO64" s="58"/>
      <c r="AP64" s="58"/>
      <c r="AQ64" s="58"/>
      <c r="AR64" s="58"/>
      <c r="AS64" s="58"/>
      <c r="AT64" s="58"/>
      <c r="AU64" s="58"/>
      <c r="AV64" s="62"/>
    </row>
    <row r="65" spans="1:48" ht="12" customHeight="1" x14ac:dyDescent="0.3">
      <c r="A65" s="61"/>
      <c r="B65" s="58"/>
      <c r="C65" s="58"/>
      <c r="D65" s="202" t="s">
        <v>786</v>
      </c>
      <c r="E65" s="203"/>
      <c r="F65" s="203"/>
      <c r="G65" s="203"/>
      <c r="H65" s="203"/>
      <c r="I65" s="203"/>
      <c r="J65" s="203"/>
      <c r="K65" s="203"/>
      <c r="L65" s="203"/>
      <c r="M65" s="203"/>
      <c r="N65" s="220"/>
      <c r="O65" s="207"/>
      <c r="P65" s="207"/>
      <c r="Q65" s="207"/>
      <c r="R65" s="207"/>
      <c r="S65" s="207"/>
      <c r="T65" s="207"/>
      <c r="U65" s="207"/>
      <c r="V65" s="207"/>
      <c r="W65" s="207"/>
      <c r="X65" s="207"/>
      <c r="Y65" s="207"/>
      <c r="Z65" s="207"/>
      <c r="AA65" s="207"/>
      <c r="AB65" s="208"/>
      <c r="AC65" s="58"/>
      <c r="AD65" s="58"/>
      <c r="AE65" s="58"/>
      <c r="AF65" s="58"/>
      <c r="AG65" s="58"/>
      <c r="AH65" s="58"/>
      <c r="AI65" s="58"/>
      <c r="AJ65" s="58"/>
      <c r="AK65" s="58"/>
      <c r="AL65" s="58"/>
      <c r="AM65" s="58"/>
      <c r="AN65" s="58"/>
      <c r="AO65" s="58"/>
      <c r="AP65" s="58"/>
      <c r="AQ65" s="58"/>
      <c r="AR65" s="58"/>
      <c r="AS65" s="58"/>
      <c r="AT65" s="58"/>
      <c r="AU65" s="58"/>
      <c r="AV65" s="62"/>
    </row>
    <row r="66" spans="1:48" ht="34.950000000000003" customHeight="1" thickBot="1" x14ac:dyDescent="0.35">
      <c r="A66" s="61"/>
      <c r="B66" s="58"/>
      <c r="C66" s="58"/>
      <c r="D66" s="204"/>
      <c r="E66" s="205"/>
      <c r="F66" s="205"/>
      <c r="G66" s="205"/>
      <c r="H66" s="205"/>
      <c r="I66" s="205"/>
      <c r="J66" s="205"/>
      <c r="K66" s="205"/>
      <c r="L66" s="205"/>
      <c r="M66" s="205"/>
      <c r="N66" s="209"/>
      <c r="O66" s="209"/>
      <c r="P66" s="209"/>
      <c r="Q66" s="209"/>
      <c r="R66" s="209"/>
      <c r="S66" s="209"/>
      <c r="T66" s="209"/>
      <c r="U66" s="209"/>
      <c r="V66" s="209"/>
      <c r="W66" s="209"/>
      <c r="X66" s="209"/>
      <c r="Y66" s="209"/>
      <c r="Z66" s="209"/>
      <c r="AA66" s="209"/>
      <c r="AB66" s="210"/>
      <c r="AC66" s="58"/>
      <c r="AD66" s="58"/>
      <c r="AE66" s="58"/>
      <c r="AF66" s="58"/>
      <c r="AG66" s="58"/>
      <c r="AH66" s="58"/>
      <c r="AI66" s="58"/>
      <c r="AJ66" s="58"/>
      <c r="AK66" s="58"/>
      <c r="AL66" s="58"/>
      <c r="AM66" s="58"/>
      <c r="AN66" s="58"/>
      <c r="AO66" s="58"/>
      <c r="AP66" s="58"/>
      <c r="AQ66" s="58"/>
      <c r="AR66" s="58"/>
      <c r="AS66" s="58"/>
      <c r="AT66" s="58"/>
      <c r="AU66" s="58"/>
      <c r="AV66" s="62"/>
    </row>
    <row r="67" spans="1:48" ht="12" customHeight="1" x14ac:dyDescent="0.3">
      <c r="A67" s="61"/>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62"/>
    </row>
    <row r="68" spans="1:48" ht="12" customHeight="1" x14ac:dyDescent="0.3">
      <c r="A68" s="61"/>
      <c r="B68" s="58"/>
      <c r="C68" s="58"/>
      <c r="D68" s="164" t="s">
        <v>740</v>
      </c>
      <c r="E68" s="164"/>
      <c r="F68" s="164"/>
      <c r="G68" s="164"/>
      <c r="H68" s="164"/>
      <c r="I68" s="164"/>
      <c r="J68" s="164"/>
      <c r="K68" s="164"/>
      <c r="L68" s="164"/>
      <c r="M68" s="164"/>
      <c r="N68" s="164"/>
      <c r="O68" s="164"/>
      <c r="P68" s="58"/>
      <c r="Q68" s="57"/>
      <c r="R68" s="57"/>
      <c r="S68" s="57"/>
      <c r="T68" s="57"/>
      <c r="U68" s="57"/>
      <c r="V68" s="57"/>
      <c r="W68" s="95"/>
      <c r="X68" s="95"/>
      <c r="Y68" s="95"/>
      <c r="Z68" s="95"/>
      <c r="AA68" s="95"/>
      <c r="AB68" s="58"/>
      <c r="AC68" s="58"/>
      <c r="AD68" s="58"/>
      <c r="AE68" s="58"/>
      <c r="AF68" s="58"/>
      <c r="AG68" s="58"/>
      <c r="AH68" s="58"/>
      <c r="AI68" s="58"/>
      <c r="AJ68" s="58"/>
      <c r="AK68" s="58"/>
      <c r="AL68" s="58"/>
      <c r="AM68" s="58"/>
      <c r="AN68" s="58"/>
      <c r="AO68" s="58"/>
      <c r="AP68" s="58"/>
      <c r="AQ68" s="58"/>
      <c r="AR68" s="58"/>
      <c r="AS68" s="58"/>
      <c r="AT68" s="58"/>
      <c r="AU68" s="58"/>
      <c r="AV68" s="62"/>
    </row>
    <row r="69" spans="1:48" ht="12" customHeight="1" thickBot="1" x14ac:dyDescent="0.35">
      <c r="A69" s="61"/>
      <c r="B69" s="58"/>
      <c r="C69" s="58"/>
      <c r="D69" s="206"/>
      <c r="E69" s="206"/>
      <c r="F69" s="206"/>
      <c r="G69" s="206"/>
      <c r="H69" s="206"/>
      <c r="I69" s="206"/>
      <c r="J69" s="206"/>
      <c r="K69" s="206"/>
      <c r="L69" s="206"/>
      <c r="M69" s="206"/>
      <c r="N69" s="206"/>
      <c r="O69" s="206"/>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62"/>
    </row>
    <row r="70" spans="1:48" ht="12" customHeight="1" x14ac:dyDescent="0.3">
      <c r="A70" s="61"/>
      <c r="B70" s="58"/>
      <c r="C70" s="58"/>
      <c r="D70" s="198" t="s">
        <v>58</v>
      </c>
      <c r="E70" s="199"/>
      <c r="F70" s="199"/>
      <c r="G70" s="199"/>
      <c r="H70" s="199"/>
      <c r="I70" s="199"/>
      <c r="J70" s="199"/>
      <c r="K70" s="199"/>
      <c r="L70" s="199"/>
      <c r="M70" s="199"/>
      <c r="N70" s="248"/>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50"/>
    </row>
    <row r="71" spans="1:48" ht="12" customHeight="1" thickBot="1" x14ac:dyDescent="0.35">
      <c r="A71" s="61"/>
      <c r="B71" s="58"/>
      <c r="C71" s="58"/>
      <c r="D71" s="200"/>
      <c r="E71" s="201"/>
      <c r="F71" s="201"/>
      <c r="G71" s="201"/>
      <c r="H71" s="201"/>
      <c r="I71" s="201"/>
      <c r="J71" s="201"/>
      <c r="K71" s="201"/>
      <c r="L71" s="201"/>
      <c r="M71" s="201"/>
      <c r="N71" s="251"/>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3"/>
    </row>
    <row r="72" spans="1:48" ht="12" customHeight="1" thickBot="1" x14ac:dyDescent="0.35">
      <c r="A72" s="6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62"/>
    </row>
    <row r="73" spans="1:48" ht="12" customHeight="1" x14ac:dyDescent="0.3">
      <c r="A73" s="61"/>
      <c r="B73" s="58"/>
      <c r="C73" s="58"/>
      <c r="D73" s="198" t="s">
        <v>59</v>
      </c>
      <c r="E73" s="199"/>
      <c r="F73" s="199"/>
      <c r="G73" s="199"/>
      <c r="H73" s="199"/>
      <c r="I73" s="199"/>
      <c r="J73" s="199"/>
      <c r="K73" s="199"/>
      <c r="L73" s="199"/>
      <c r="M73" s="199"/>
      <c r="N73" s="207"/>
      <c r="O73" s="207"/>
      <c r="P73" s="207"/>
      <c r="Q73" s="207"/>
      <c r="R73" s="207"/>
      <c r="S73" s="207"/>
      <c r="T73" s="207"/>
      <c r="U73" s="207"/>
      <c r="V73" s="207"/>
      <c r="W73" s="207"/>
      <c r="X73" s="207"/>
      <c r="Y73" s="207"/>
      <c r="Z73" s="207"/>
      <c r="AA73" s="207"/>
      <c r="AB73" s="208"/>
      <c r="AC73" s="58"/>
      <c r="AD73" s="198" t="s">
        <v>60</v>
      </c>
      <c r="AE73" s="199"/>
      <c r="AF73" s="199"/>
      <c r="AG73" s="199"/>
      <c r="AH73" s="199"/>
      <c r="AI73" s="199"/>
      <c r="AJ73" s="199"/>
      <c r="AK73" s="199"/>
      <c r="AL73" s="199"/>
      <c r="AM73" s="199"/>
      <c r="AN73" s="221"/>
      <c r="AO73" s="222"/>
      <c r="AP73" s="222"/>
      <c r="AQ73" s="222"/>
      <c r="AR73" s="222"/>
      <c r="AS73" s="222"/>
      <c r="AT73" s="222"/>
      <c r="AU73" s="222"/>
      <c r="AV73" s="223"/>
    </row>
    <row r="74" spans="1:48" ht="12" customHeight="1" thickBot="1" x14ac:dyDescent="0.35">
      <c r="A74" s="61"/>
      <c r="B74" s="58"/>
      <c r="C74" s="58"/>
      <c r="D74" s="200"/>
      <c r="E74" s="201"/>
      <c r="F74" s="201"/>
      <c r="G74" s="201"/>
      <c r="H74" s="201"/>
      <c r="I74" s="201"/>
      <c r="J74" s="201"/>
      <c r="K74" s="201"/>
      <c r="L74" s="201"/>
      <c r="M74" s="201"/>
      <c r="N74" s="209"/>
      <c r="O74" s="209"/>
      <c r="P74" s="209"/>
      <c r="Q74" s="209"/>
      <c r="R74" s="209"/>
      <c r="S74" s="209"/>
      <c r="T74" s="209"/>
      <c r="U74" s="209"/>
      <c r="V74" s="209"/>
      <c r="W74" s="209"/>
      <c r="X74" s="209"/>
      <c r="Y74" s="209"/>
      <c r="Z74" s="209"/>
      <c r="AA74" s="209"/>
      <c r="AB74" s="210"/>
      <c r="AC74" s="58"/>
      <c r="AD74" s="200"/>
      <c r="AE74" s="201"/>
      <c r="AF74" s="201"/>
      <c r="AG74" s="201"/>
      <c r="AH74" s="201"/>
      <c r="AI74" s="201"/>
      <c r="AJ74" s="201"/>
      <c r="AK74" s="201"/>
      <c r="AL74" s="201"/>
      <c r="AM74" s="201"/>
      <c r="AN74" s="224"/>
      <c r="AO74" s="225"/>
      <c r="AP74" s="225"/>
      <c r="AQ74" s="225"/>
      <c r="AR74" s="225"/>
      <c r="AS74" s="225"/>
      <c r="AT74" s="225"/>
      <c r="AU74" s="225"/>
      <c r="AV74" s="226"/>
    </row>
    <row r="75" spans="1:48" ht="12" customHeight="1" thickBot="1" x14ac:dyDescent="0.35">
      <c r="A75" s="6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62"/>
    </row>
    <row r="76" spans="1:48" ht="12" customHeight="1" x14ac:dyDescent="0.3">
      <c r="A76" s="61"/>
      <c r="B76" s="58"/>
      <c r="C76" s="58"/>
      <c r="D76" s="246" t="s">
        <v>61</v>
      </c>
      <c r="E76" s="242"/>
      <c r="F76" s="242"/>
      <c r="G76" s="242"/>
      <c r="H76" s="242"/>
      <c r="I76" s="242"/>
      <c r="J76" s="242"/>
      <c r="K76" s="242"/>
      <c r="L76" s="242"/>
      <c r="M76" s="242"/>
      <c r="N76" s="242" t="s">
        <v>62</v>
      </c>
      <c r="O76" s="242"/>
      <c r="P76" s="242"/>
      <c r="Q76" s="242"/>
      <c r="R76" s="242"/>
      <c r="S76" s="242"/>
      <c r="T76" s="242"/>
      <c r="U76" s="242"/>
      <c r="V76" s="242"/>
      <c r="W76" s="242"/>
      <c r="X76" s="242" t="s">
        <v>63</v>
      </c>
      <c r="Y76" s="242"/>
      <c r="Z76" s="242"/>
      <c r="AA76" s="242"/>
      <c r="AB76" s="242"/>
      <c r="AC76" s="242"/>
      <c r="AD76" s="242"/>
      <c r="AE76" s="242"/>
      <c r="AF76" s="242"/>
      <c r="AG76" s="242"/>
      <c r="AH76" s="242"/>
      <c r="AI76" s="242"/>
      <c r="AJ76" s="242"/>
      <c r="AK76" s="242"/>
      <c r="AL76" s="242"/>
      <c r="AM76" s="242"/>
      <c r="AN76" s="242" t="s">
        <v>64</v>
      </c>
      <c r="AO76" s="242"/>
      <c r="AP76" s="242"/>
      <c r="AQ76" s="242"/>
      <c r="AR76" s="242"/>
      <c r="AS76" s="242"/>
      <c r="AT76" s="242"/>
      <c r="AU76" s="242"/>
      <c r="AV76" s="254"/>
    </row>
    <row r="77" spans="1:48" ht="12" customHeight="1" x14ac:dyDescent="0.3">
      <c r="A77" s="61"/>
      <c r="B77" s="58"/>
      <c r="C77" s="58"/>
      <c r="D77" s="247"/>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55"/>
    </row>
    <row r="78" spans="1:48" ht="12" customHeight="1" x14ac:dyDescent="0.3">
      <c r="A78" s="61"/>
      <c r="B78" s="58"/>
      <c r="C78" s="58"/>
      <c r="D78" s="177"/>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81"/>
    </row>
    <row r="79" spans="1:48" ht="12" customHeight="1" thickBot="1" x14ac:dyDescent="0.35">
      <c r="A79" s="61"/>
      <c r="B79" s="58"/>
      <c r="C79" s="58"/>
      <c r="D79" s="189"/>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1"/>
    </row>
    <row r="80" spans="1:48" ht="12" customHeight="1" thickBot="1" x14ac:dyDescent="0.35">
      <c r="A80" s="61"/>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62"/>
    </row>
    <row r="81" spans="1:48" ht="12" customHeight="1" x14ac:dyDescent="0.3">
      <c r="A81" s="61"/>
      <c r="B81" s="58"/>
      <c r="C81" s="58"/>
      <c r="D81" s="183" t="s">
        <v>733</v>
      </c>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5"/>
    </row>
    <row r="82" spans="1:48" ht="12" customHeight="1" x14ac:dyDescent="0.3">
      <c r="A82" s="61"/>
      <c r="B82" s="58"/>
      <c r="C82" s="58"/>
      <c r="D82" s="186"/>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8"/>
    </row>
    <row r="83" spans="1:48" ht="12" customHeight="1" x14ac:dyDescent="0.3">
      <c r="A83" s="61"/>
      <c r="B83" s="58"/>
      <c r="C83" s="58"/>
      <c r="D83" s="177"/>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81"/>
    </row>
    <row r="84" spans="1:48" ht="12" customHeight="1" thickBot="1" x14ac:dyDescent="0.35">
      <c r="A84" s="61"/>
      <c r="B84" s="58"/>
      <c r="C84" s="58"/>
      <c r="D84" s="189"/>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1"/>
    </row>
    <row r="85" spans="1:48" ht="12" customHeight="1" thickBot="1" x14ac:dyDescent="0.35">
      <c r="A85" s="61"/>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62"/>
    </row>
    <row r="86" spans="1:48" ht="12" customHeight="1" x14ac:dyDescent="0.3">
      <c r="A86" s="61"/>
      <c r="B86" s="58"/>
      <c r="C86" s="58"/>
      <c r="D86" s="183" t="s">
        <v>741</v>
      </c>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5"/>
    </row>
    <row r="87" spans="1:48" ht="12" customHeight="1" x14ac:dyDescent="0.3">
      <c r="A87" s="61"/>
      <c r="B87" s="58"/>
      <c r="C87" s="58"/>
      <c r="D87" s="186"/>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8"/>
    </row>
    <row r="88" spans="1:48" ht="12" customHeight="1" x14ac:dyDescent="0.3">
      <c r="A88" s="61"/>
      <c r="B88" s="58"/>
      <c r="C88" s="58"/>
      <c r="D88" s="177"/>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81"/>
    </row>
    <row r="89" spans="1:48" ht="12" customHeight="1" thickBot="1" x14ac:dyDescent="0.35">
      <c r="A89" s="63"/>
      <c r="B89" s="64"/>
      <c r="C89" s="64"/>
      <c r="D89" s="179"/>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2"/>
    </row>
    <row r="90" spans="1:48" ht="12" customHeight="1" thickTop="1" x14ac:dyDescent="0.3"/>
  </sheetData>
  <sheetProtection sheet="1" objects="1" scenarios="1"/>
  <mergeCells count="86">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D35:M36"/>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N51:AB52"/>
    <mergeCell ref="AD51:AM52"/>
    <mergeCell ref="AN51:AV52"/>
    <mergeCell ref="N78:W79"/>
    <mergeCell ref="X78:AM79"/>
    <mergeCell ref="N76:W77"/>
    <mergeCell ref="D68:O69"/>
    <mergeCell ref="AD59:AM60"/>
    <mergeCell ref="AN59:AV60"/>
    <mergeCell ref="D62:M63"/>
    <mergeCell ref="N62:AB63"/>
    <mergeCell ref="AD62:AM63"/>
    <mergeCell ref="AN62:AV63"/>
    <mergeCell ref="AN76:AV77"/>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N26:AB27"/>
    <mergeCell ref="AD32:AM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D81:AV82"/>
    <mergeCell ref="D83:M84"/>
    <mergeCell ref="N83:W84"/>
    <mergeCell ref="X83:AM84"/>
    <mergeCell ref="AN83:AV84"/>
    <mergeCell ref="D88:M89"/>
    <mergeCell ref="N88:W89"/>
    <mergeCell ref="X88:AM89"/>
    <mergeCell ref="AN88:AV89"/>
    <mergeCell ref="D86:AV87"/>
  </mergeCells>
  <conditionalFormatting sqref="N32">
    <cfRule type="cellIs" dxfId="328" priority="45" operator="equal">
      <formula>0</formula>
    </cfRule>
  </conditionalFormatting>
  <conditionalFormatting sqref="R17">
    <cfRule type="cellIs" dxfId="327" priority="51" operator="equal">
      <formula>0</formula>
    </cfRule>
  </conditionalFormatting>
  <conditionalFormatting sqref="AE17">
    <cfRule type="cellIs" dxfId="326" priority="50" operator="equal">
      <formula>0</formula>
    </cfRule>
  </conditionalFormatting>
  <conditionalFormatting sqref="AQ17:AU18">
    <cfRule type="cellIs" dxfId="325" priority="49" operator="equal">
      <formula>"Compléter dates"</formula>
    </cfRule>
  </conditionalFormatting>
  <conditionalFormatting sqref="N26">
    <cfRule type="cellIs" dxfId="324" priority="47" operator="equal">
      <formula>0</formula>
    </cfRule>
  </conditionalFormatting>
  <conditionalFormatting sqref="N29">
    <cfRule type="cellIs" dxfId="323" priority="46" operator="equal">
      <formula>0</formula>
    </cfRule>
  </conditionalFormatting>
  <conditionalFormatting sqref="AN32">
    <cfRule type="cellIs" dxfId="322" priority="40" operator="equal">
      <formula>0</formula>
    </cfRule>
  </conditionalFormatting>
  <conditionalFormatting sqref="AN48">
    <cfRule type="cellIs" dxfId="321" priority="37" operator="equal">
      <formula>0</formula>
    </cfRule>
  </conditionalFormatting>
  <conditionalFormatting sqref="AN26">
    <cfRule type="cellIs" dxfId="320" priority="42" operator="equal">
      <formula>0</formula>
    </cfRule>
  </conditionalFormatting>
  <conditionalFormatting sqref="AN29">
    <cfRule type="cellIs" dxfId="319" priority="41" operator="equal">
      <formula>0</formula>
    </cfRule>
  </conditionalFormatting>
  <conditionalFormatting sqref="N48">
    <cfRule type="cellIs" dxfId="318" priority="38" operator="equal">
      <formula>0</formula>
    </cfRule>
  </conditionalFormatting>
  <conditionalFormatting sqref="N51">
    <cfRule type="cellIs" dxfId="317" priority="36" operator="equal">
      <formula>0</formula>
    </cfRule>
  </conditionalFormatting>
  <conditionalFormatting sqref="AN51">
    <cfRule type="cellIs" dxfId="316" priority="34" operator="equal">
      <formula>0</formula>
    </cfRule>
  </conditionalFormatting>
  <conditionalFormatting sqref="N70">
    <cfRule type="cellIs" dxfId="315" priority="22" operator="equal">
      <formula>0</formula>
    </cfRule>
  </conditionalFormatting>
  <conditionalFormatting sqref="AN73">
    <cfRule type="cellIs" dxfId="314" priority="20" operator="equal">
      <formula>0</formula>
    </cfRule>
  </conditionalFormatting>
  <conditionalFormatting sqref="N73">
    <cfRule type="cellIs" dxfId="313" priority="21" operator="equal">
      <formula>0</formula>
    </cfRule>
  </conditionalFormatting>
  <conditionalFormatting sqref="D78:AV79">
    <cfRule type="cellIs" dxfId="312" priority="19" operator="equal">
      <formula>0</formula>
    </cfRule>
  </conditionalFormatting>
  <conditionalFormatting sqref="AQ20:AU21">
    <cfRule type="cellIs" dxfId="311" priority="18" operator="equal">
      <formula>0</formula>
    </cfRule>
  </conditionalFormatting>
  <conditionalFormatting sqref="B10">
    <cfRule type="cellIs" dxfId="310" priority="17" operator="equal">
      <formula>0</formula>
    </cfRule>
  </conditionalFormatting>
  <conditionalFormatting sqref="N38">
    <cfRule type="cellIs" dxfId="309" priority="15" operator="equal">
      <formula>0</formula>
    </cfRule>
  </conditionalFormatting>
  <conditionalFormatting sqref="AN35">
    <cfRule type="cellIs" dxfId="308" priority="12" operator="equal">
      <formula>0</formula>
    </cfRule>
  </conditionalFormatting>
  <conditionalFormatting sqref="N35">
    <cfRule type="cellIs" dxfId="307" priority="13" operator="equal">
      <formula>0</formula>
    </cfRule>
  </conditionalFormatting>
  <conditionalFormatting sqref="J5:N6">
    <cfRule type="cellIs" dxfId="306" priority="9" operator="equal">
      <formula>0</formula>
    </cfRule>
  </conditionalFormatting>
  <conditionalFormatting sqref="N54">
    <cfRule type="cellIs" dxfId="305" priority="8" operator="equal">
      <formula>0</formula>
    </cfRule>
  </conditionalFormatting>
  <conditionalFormatting sqref="N59">
    <cfRule type="cellIs" dxfId="304" priority="7" operator="equal">
      <formula>0</formula>
    </cfRule>
  </conditionalFormatting>
  <conditionalFormatting sqref="AN59">
    <cfRule type="cellIs" dxfId="303" priority="6" operator="equal">
      <formula>0</formula>
    </cfRule>
  </conditionalFormatting>
  <conditionalFormatting sqref="N62">
    <cfRule type="cellIs" dxfId="302" priority="5" operator="equal">
      <formula>0</formula>
    </cfRule>
  </conditionalFormatting>
  <conditionalFormatting sqref="AN62">
    <cfRule type="cellIs" dxfId="301" priority="4" operator="equal">
      <formula>0</formula>
    </cfRule>
  </conditionalFormatting>
  <conditionalFormatting sqref="N65">
    <cfRule type="cellIs" dxfId="300" priority="3" operator="equal">
      <formula>0</formula>
    </cfRule>
  </conditionalFormatting>
  <conditionalFormatting sqref="D88:AV89">
    <cfRule type="cellIs" dxfId="299" priority="2" operator="equal">
      <formula>0</formula>
    </cfRule>
  </conditionalFormatting>
  <conditionalFormatting sqref="D83:AV84">
    <cfRule type="cellIs" dxfId="298" priority="1" operator="equal">
      <formula>0</formula>
    </cfRule>
  </conditionalFormatting>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78"/>
  <sheetViews>
    <sheetView showGridLines="0" showRowColHeaders="0" tabSelected="1" topLeftCell="A31" zoomScale="112" zoomScaleNormal="112" workbookViewId="0">
      <selection activeCell="BB53" sqref="BB53"/>
    </sheetView>
  </sheetViews>
  <sheetFormatPr baseColWidth="10" defaultColWidth="2.6640625" defaultRowHeight="12" customHeight="1" x14ac:dyDescent="0.3"/>
  <cols>
    <col min="25" max="25" width="3.109375" bestFit="1" customWidth="1"/>
    <col min="48" max="48" width="5.33203125" bestFit="1" customWidth="1"/>
  </cols>
  <sheetData>
    <row r="1" spans="1:45"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310" t="s">
        <v>102</v>
      </c>
      <c r="AL1" s="234"/>
      <c r="AM1" s="234"/>
      <c r="AN1" s="234"/>
      <c r="AO1" s="234"/>
      <c r="AP1" s="234"/>
      <c r="AQ1" s="234"/>
      <c r="AR1" s="234"/>
      <c r="AS1" s="235"/>
    </row>
    <row r="2" spans="1:45"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311"/>
      <c r="AL2" s="237"/>
      <c r="AM2" s="237"/>
      <c r="AN2" s="237"/>
      <c r="AO2" s="237"/>
      <c r="AP2" s="237"/>
      <c r="AQ2" s="237"/>
      <c r="AR2" s="237"/>
      <c r="AS2" s="238"/>
    </row>
    <row r="3" spans="1:45"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312"/>
      <c r="AL3" s="313"/>
      <c r="AM3" s="313"/>
      <c r="AN3" s="313"/>
      <c r="AO3" s="313"/>
      <c r="AP3" s="313"/>
      <c r="AQ3" s="313"/>
      <c r="AR3" s="313"/>
      <c r="AS3" s="314"/>
    </row>
    <row r="4" spans="1:45"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62"/>
    </row>
    <row r="5" spans="1:45" ht="12" customHeight="1" x14ac:dyDescent="0.3">
      <c r="A5" s="268"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5"/>
    </row>
    <row r="6" spans="1:45" ht="12" customHeight="1" x14ac:dyDescent="0.3">
      <c r="A6" s="268"/>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5"/>
    </row>
    <row r="7" spans="1:45" ht="12" customHeight="1" thickBot="1" x14ac:dyDescent="0.35">
      <c r="A7" s="268"/>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5"/>
    </row>
    <row r="8" spans="1:45" ht="12" customHeight="1" x14ac:dyDescent="0.3">
      <c r="A8" s="61"/>
      <c r="B8" s="315" t="str">
        <f>CONCATENATE(Identification!B10)</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7"/>
    </row>
    <row r="9" spans="1:45"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20"/>
    </row>
    <row r="10" spans="1:45"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20"/>
    </row>
    <row r="11" spans="1:45" ht="12" customHeight="1" x14ac:dyDescent="0.3">
      <c r="A11" s="6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20"/>
    </row>
    <row r="12" spans="1:45" ht="12" customHeight="1" thickBot="1" x14ac:dyDescent="0.35">
      <c r="A12" s="61"/>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3"/>
    </row>
    <row r="13" spans="1:45" ht="12" customHeight="1" x14ac:dyDescent="0.3">
      <c r="A13" s="61"/>
      <c r="B13" s="58"/>
      <c r="C13" s="58"/>
      <c r="D13" s="192" t="s">
        <v>22</v>
      </c>
      <c r="E13" s="192"/>
      <c r="F13" s="192"/>
      <c r="G13" s="192"/>
      <c r="H13" s="192"/>
      <c r="I13" s="192"/>
      <c r="J13" s="192"/>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62"/>
    </row>
    <row r="14" spans="1:45" ht="12" customHeight="1" thickBot="1" x14ac:dyDescent="0.35">
      <c r="A14" s="61"/>
      <c r="B14" s="58"/>
      <c r="C14" s="58"/>
      <c r="D14" s="192"/>
      <c r="E14" s="192"/>
      <c r="F14" s="192"/>
      <c r="G14" s="192"/>
      <c r="H14" s="192"/>
      <c r="I14" s="192"/>
      <c r="J14" s="192"/>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62"/>
    </row>
    <row r="15" spans="1:45" ht="12" customHeight="1" x14ac:dyDescent="0.3">
      <c r="A15" s="61"/>
      <c r="B15" s="58"/>
      <c r="C15" s="58"/>
      <c r="D15" s="58"/>
      <c r="E15" s="58"/>
      <c r="F15" s="58"/>
      <c r="G15" s="58"/>
      <c r="H15" s="58"/>
      <c r="I15" s="58"/>
      <c r="J15" s="58"/>
      <c r="K15" s="58"/>
      <c r="L15" s="58"/>
      <c r="M15" s="58"/>
      <c r="N15" s="58"/>
      <c r="O15" s="58"/>
      <c r="P15" s="298" t="s">
        <v>731</v>
      </c>
      <c r="Q15" s="299"/>
      <c r="R15" s="299"/>
      <c r="S15" s="299"/>
      <c r="T15" s="299"/>
      <c r="U15" s="299"/>
      <c r="V15" s="299"/>
      <c r="W15" s="299"/>
      <c r="X15" s="300"/>
      <c r="Y15" s="58"/>
      <c r="Z15" s="58"/>
      <c r="AA15" s="58"/>
      <c r="AB15" s="298" t="s">
        <v>7</v>
      </c>
      <c r="AC15" s="299"/>
      <c r="AD15" s="299"/>
      <c r="AE15" s="299"/>
      <c r="AF15" s="299"/>
      <c r="AG15" s="299"/>
      <c r="AH15" s="299"/>
      <c r="AI15" s="299"/>
      <c r="AJ15" s="299"/>
      <c r="AK15" s="299"/>
      <c r="AL15" s="299"/>
      <c r="AM15" s="300"/>
      <c r="AN15" s="57"/>
      <c r="AO15" s="57"/>
      <c r="AP15" s="57"/>
      <c r="AQ15" s="57"/>
      <c r="AR15" s="57"/>
      <c r="AS15" s="99"/>
    </row>
    <row r="16" spans="1:45" ht="12" customHeight="1" thickBot="1" x14ac:dyDescent="0.35">
      <c r="A16" s="61"/>
      <c r="B16" s="58"/>
      <c r="C16" s="58"/>
      <c r="D16" s="58"/>
      <c r="E16" s="58"/>
      <c r="F16" s="58"/>
      <c r="G16" s="58"/>
      <c r="H16" s="58"/>
      <c r="I16" s="58"/>
      <c r="J16" s="58"/>
      <c r="K16" s="58"/>
      <c r="L16" s="58"/>
      <c r="M16" s="58"/>
      <c r="N16" s="58"/>
      <c r="O16" s="58"/>
      <c r="P16" s="301"/>
      <c r="Q16" s="302"/>
      <c r="R16" s="302"/>
      <c r="S16" s="302"/>
      <c r="T16" s="302"/>
      <c r="U16" s="302"/>
      <c r="V16" s="302"/>
      <c r="W16" s="302"/>
      <c r="X16" s="303"/>
      <c r="Y16" s="58"/>
      <c r="Z16" s="58"/>
      <c r="AA16" s="58"/>
      <c r="AB16" s="301"/>
      <c r="AC16" s="302"/>
      <c r="AD16" s="302"/>
      <c r="AE16" s="302"/>
      <c r="AF16" s="302"/>
      <c r="AG16" s="302"/>
      <c r="AH16" s="302"/>
      <c r="AI16" s="302"/>
      <c r="AJ16" s="302"/>
      <c r="AK16" s="302"/>
      <c r="AL16" s="302"/>
      <c r="AM16" s="303"/>
      <c r="AN16" s="57"/>
      <c r="AO16" s="57"/>
      <c r="AP16" s="57"/>
      <c r="AQ16" s="57"/>
      <c r="AR16" s="57"/>
      <c r="AS16" s="99"/>
    </row>
    <row r="17" spans="1:45" ht="15" customHeight="1" x14ac:dyDescent="0.3">
      <c r="A17" s="61"/>
      <c r="B17" s="298" t="s">
        <v>8</v>
      </c>
      <c r="C17" s="299"/>
      <c r="D17" s="299"/>
      <c r="E17" s="299"/>
      <c r="F17" s="299"/>
      <c r="G17" s="299"/>
      <c r="H17" s="299"/>
      <c r="I17" s="299"/>
      <c r="J17" s="299"/>
      <c r="K17" s="299"/>
      <c r="L17" s="299"/>
      <c r="M17" s="300"/>
      <c r="N17" s="58"/>
      <c r="O17" s="58"/>
      <c r="P17" s="292" t="s">
        <v>5</v>
      </c>
      <c r="Q17" s="293"/>
      <c r="R17" s="293"/>
      <c r="S17" s="293"/>
      <c r="T17" s="293"/>
      <c r="U17" s="293"/>
      <c r="V17" s="293"/>
      <c r="W17" s="293"/>
      <c r="X17" s="294"/>
      <c r="Y17" s="58"/>
      <c r="Z17" s="58"/>
      <c r="AA17" s="58"/>
      <c r="AB17" s="292" t="s">
        <v>7</v>
      </c>
      <c r="AC17" s="293"/>
      <c r="AD17" s="293"/>
      <c r="AE17" s="293"/>
      <c r="AF17" s="293"/>
      <c r="AG17" s="293"/>
      <c r="AH17" s="293"/>
      <c r="AI17" s="293"/>
      <c r="AJ17" s="293"/>
      <c r="AK17" s="293"/>
      <c r="AL17" s="293"/>
      <c r="AM17" s="294"/>
      <c r="AN17" s="58"/>
      <c r="AO17" s="58"/>
      <c r="AP17" s="58"/>
      <c r="AQ17" s="58"/>
      <c r="AR17" s="58"/>
      <c r="AS17" s="100"/>
    </row>
    <row r="18" spans="1:45" ht="15" customHeight="1" thickBot="1" x14ac:dyDescent="0.35">
      <c r="A18" s="61"/>
      <c r="B18" s="301"/>
      <c r="C18" s="302"/>
      <c r="D18" s="302"/>
      <c r="E18" s="302"/>
      <c r="F18" s="302"/>
      <c r="G18" s="302"/>
      <c r="H18" s="302"/>
      <c r="I18" s="302"/>
      <c r="J18" s="302"/>
      <c r="K18" s="302"/>
      <c r="L18" s="302"/>
      <c r="M18" s="303"/>
      <c r="N18" s="58"/>
      <c r="O18" s="58"/>
      <c r="P18" s="295"/>
      <c r="Q18" s="296"/>
      <c r="R18" s="296"/>
      <c r="S18" s="296"/>
      <c r="T18" s="296"/>
      <c r="U18" s="296"/>
      <c r="V18" s="296"/>
      <c r="W18" s="296"/>
      <c r="X18" s="297"/>
      <c r="Y18" s="58"/>
      <c r="Z18" s="58"/>
      <c r="AA18" s="58"/>
      <c r="AB18" s="295"/>
      <c r="AC18" s="296"/>
      <c r="AD18" s="296"/>
      <c r="AE18" s="296"/>
      <c r="AF18" s="296"/>
      <c r="AG18" s="296"/>
      <c r="AH18" s="296"/>
      <c r="AI18" s="296"/>
      <c r="AJ18" s="296"/>
      <c r="AK18" s="296"/>
      <c r="AL18" s="296"/>
      <c r="AM18" s="297"/>
      <c r="AN18" s="58"/>
      <c r="AO18" s="58"/>
      <c r="AP18" s="58"/>
      <c r="AQ18" s="58"/>
      <c r="AR18" s="58"/>
      <c r="AS18" s="100"/>
    </row>
    <row r="19" spans="1:45" ht="21" customHeight="1" thickBot="1" x14ac:dyDescent="0.35">
      <c r="A19" s="61"/>
      <c r="B19" s="292" t="s">
        <v>0</v>
      </c>
      <c r="C19" s="293"/>
      <c r="D19" s="293"/>
      <c r="E19" s="293"/>
      <c r="F19" s="293"/>
      <c r="G19" s="293"/>
      <c r="H19" s="293"/>
      <c r="I19" s="293"/>
      <c r="J19" s="293"/>
      <c r="K19" s="293"/>
      <c r="L19" s="293"/>
      <c r="M19" s="294"/>
      <c r="N19" s="58"/>
      <c r="O19" s="58"/>
      <c r="P19" s="292" t="s">
        <v>742</v>
      </c>
      <c r="Q19" s="293"/>
      <c r="R19" s="293"/>
      <c r="S19" s="293"/>
      <c r="T19" s="293"/>
      <c r="U19" s="293"/>
      <c r="V19" s="293"/>
      <c r="W19" s="293"/>
      <c r="X19" s="294"/>
      <c r="Y19" s="58"/>
      <c r="Z19" s="58"/>
      <c r="AA19" s="58"/>
      <c r="AB19" s="58"/>
      <c r="AC19" s="58"/>
      <c r="AD19" s="58"/>
      <c r="AE19" s="58"/>
      <c r="AF19" s="58"/>
      <c r="AG19" s="58"/>
      <c r="AH19" s="58"/>
      <c r="AI19" s="58"/>
      <c r="AJ19" s="58"/>
      <c r="AK19" s="58"/>
      <c r="AL19" s="58"/>
      <c r="AM19" s="58"/>
      <c r="AN19" s="58"/>
      <c r="AO19" s="58"/>
      <c r="AP19" s="58"/>
      <c r="AQ19" s="58"/>
      <c r="AR19" s="58"/>
      <c r="AS19" s="62"/>
    </row>
    <row r="20" spans="1:45" ht="22.5" customHeight="1" thickBot="1" x14ac:dyDescent="0.35">
      <c r="A20" s="61"/>
      <c r="B20" s="295"/>
      <c r="C20" s="296"/>
      <c r="D20" s="296"/>
      <c r="E20" s="296"/>
      <c r="F20" s="296"/>
      <c r="G20" s="296"/>
      <c r="H20" s="296"/>
      <c r="I20" s="296"/>
      <c r="J20" s="296"/>
      <c r="K20" s="296"/>
      <c r="L20" s="296"/>
      <c r="M20" s="297"/>
      <c r="N20" s="58"/>
      <c r="O20" s="58"/>
      <c r="P20" s="295"/>
      <c r="Q20" s="296"/>
      <c r="R20" s="296"/>
      <c r="S20" s="296"/>
      <c r="T20" s="296"/>
      <c r="U20" s="296"/>
      <c r="V20" s="296"/>
      <c r="W20" s="296"/>
      <c r="X20" s="297"/>
      <c r="Y20" s="58"/>
      <c r="Z20" s="58"/>
      <c r="AA20" s="58"/>
      <c r="AB20" s="298" t="s">
        <v>645</v>
      </c>
      <c r="AC20" s="299"/>
      <c r="AD20" s="299"/>
      <c r="AE20" s="299"/>
      <c r="AF20" s="299"/>
      <c r="AG20" s="299"/>
      <c r="AH20" s="299"/>
      <c r="AI20" s="299"/>
      <c r="AJ20" s="299"/>
      <c r="AK20" s="299"/>
      <c r="AL20" s="299"/>
      <c r="AM20" s="300"/>
      <c r="AN20" s="58"/>
      <c r="AO20" s="58"/>
      <c r="AP20" s="58"/>
      <c r="AQ20" s="58"/>
      <c r="AR20" s="58"/>
      <c r="AS20" s="62"/>
    </row>
    <row r="21" spans="1:45" ht="15" customHeight="1" thickBot="1" x14ac:dyDescent="0.35">
      <c r="A21" s="61"/>
      <c r="B21" s="292" t="s">
        <v>1</v>
      </c>
      <c r="C21" s="293"/>
      <c r="D21" s="293"/>
      <c r="E21" s="293"/>
      <c r="F21" s="293"/>
      <c r="G21" s="293"/>
      <c r="H21" s="293"/>
      <c r="I21" s="293"/>
      <c r="J21" s="293"/>
      <c r="K21" s="293"/>
      <c r="L21" s="293"/>
      <c r="M21" s="294"/>
      <c r="N21" s="58"/>
      <c r="O21" s="58"/>
      <c r="P21" s="58"/>
      <c r="Q21" s="57"/>
      <c r="R21" s="57"/>
      <c r="S21" s="58"/>
      <c r="T21" s="58"/>
      <c r="U21" s="58"/>
      <c r="V21" s="58"/>
      <c r="W21" s="58"/>
      <c r="X21" s="58"/>
      <c r="Y21" s="58"/>
      <c r="Z21" s="58"/>
      <c r="AA21" s="58"/>
      <c r="AB21" s="301"/>
      <c r="AC21" s="302"/>
      <c r="AD21" s="302"/>
      <c r="AE21" s="302"/>
      <c r="AF21" s="302"/>
      <c r="AG21" s="302"/>
      <c r="AH21" s="302"/>
      <c r="AI21" s="302"/>
      <c r="AJ21" s="302"/>
      <c r="AK21" s="302"/>
      <c r="AL21" s="302"/>
      <c r="AM21" s="303"/>
      <c r="AN21" s="58"/>
      <c r="AO21" s="58"/>
      <c r="AP21" s="58"/>
      <c r="AQ21" s="58"/>
      <c r="AR21" s="58"/>
      <c r="AS21" s="62"/>
    </row>
    <row r="22" spans="1:45" ht="15" customHeight="1" thickBot="1" x14ac:dyDescent="0.35">
      <c r="A22" s="61"/>
      <c r="B22" s="295"/>
      <c r="C22" s="296"/>
      <c r="D22" s="296"/>
      <c r="E22" s="296"/>
      <c r="F22" s="296"/>
      <c r="G22" s="296"/>
      <c r="H22" s="296"/>
      <c r="I22" s="296"/>
      <c r="J22" s="296"/>
      <c r="K22" s="296"/>
      <c r="L22" s="296"/>
      <c r="M22" s="297"/>
      <c r="N22" s="58"/>
      <c r="O22" s="58"/>
      <c r="P22" s="298" t="s">
        <v>10</v>
      </c>
      <c r="Q22" s="299"/>
      <c r="R22" s="299"/>
      <c r="S22" s="299"/>
      <c r="T22" s="299"/>
      <c r="U22" s="299"/>
      <c r="V22" s="299"/>
      <c r="W22" s="299"/>
      <c r="X22" s="300"/>
      <c r="Y22" s="58"/>
      <c r="Z22" s="58"/>
      <c r="AA22" s="58"/>
      <c r="AB22" s="292" t="s">
        <v>631</v>
      </c>
      <c r="AC22" s="293"/>
      <c r="AD22" s="293"/>
      <c r="AE22" s="293"/>
      <c r="AF22" s="293"/>
      <c r="AG22" s="293"/>
      <c r="AH22" s="293"/>
      <c r="AI22" s="293"/>
      <c r="AJ22" s="293"/>
      <c r="AK22" s="293"/>
      <c r="AL22" s="293"/>
      <c r="AM22" s="294"/>
      <c r="AN22" s="58"/>
      <c r="AO22" s="58"/>
      <c r="AP22" s="58"/>
      <c r="AQ22" s="58"/>
      <c r="AR22" s="58"/>
      <c r="AS22" s="62"/>
    </row>
    <row r="23" spans="1:45" ht="15" customHeight="1" thickBot="1" x14ac:dyDescent="0.35">
      <c r="A23" s="61"/>
      <c r="B23" s="292" t="s">
        <v>2</v>
      </c>
      <c r="C23" s="293"/>
      <c r="D23" s="293"/>
      <c r="E23" s="293"/>
      <c r="F23" s="293"/>
      <c r="G23" s="293"/>
      <c r="H23" s="293"/>
      <c r="I23" s="293"/>
      <c r="J23" s="293"/>
      <c r="K23" s="293"/>
      <c r="L23" s="293"/>
      <c r="M23" s="294"/>
      <c r="N23" s="58"/>
      <c r="O23" s="58"/>
      <c r="P23" s="301"/>
      <c r="Q23" s="302"/>
      <c r="R23" s="302"/>
      <c r="S23" s="302"/>
      <c r="T23" s="302"/>
      <c r="U23" s="302"/>
      <c r="V23" s="302"/>
      <c r="W23" s="302"/>
      <c r="X23" s="303"/>
      <c r="Y23" s="58"/>
      <c r="Z23" s="58"/>
      <c r="AA23" s="58"/>
      <c r="AB23" s="295"/>
      <c r="AC23" s="296"/>
      <c r="AD23" s="296"/>
      <c r="AE23" s="296"/>
      <c r="AF23" s="296"/>
      <c r="AG23" s="296"/>
      <c r="AH23" s="296"/>
      <c r="AI23" s="296"/>
      <c r="AJ23" s="296"/>
      <c r="AK23" s="296"/>
      <c r="AL23" s="296"/>
      <c r="AM23" s="297"/>
      <c r="AN23" s="58"/>
      <c r="AO23" s="58"/>
      <c r="AP23" s="58"/>
      <c r="AQ23" s="58"/>
      <c r="AR23" s="58"/>
      <c r="AS23" s="62"/>
    </row>
    <row r="24" spans="1:45" ht="15" customHeight="1" thickBot="1" x14ac:dyDescent="0.35">
      <c r="A24" s="61"/>
      <c r="B24" s="295"/>
      <c r="C24" s="296"/>
      <c r="D24" s="296"/>
      <c r="E24" s="296"/>
      <c r="F24" s="296"/>
      <c r="G24" s="296"/>
      <c r="H24" s="296"/>
      <c r="I24" s="296"/>
      <c r="J24" s="296"/>
      <c r="K24" s="296"/>
      <c r="L24" s="296"/>
      <c r="M24" s="297"/>
      <c r="N24" s="58"/>
      <c r="O24" s="58"/>
      <c r="P24" s="304" t="s">
        <v>735</v>
      </c>
      <c r="Q24" s="305"/>
      <c r="R24" s="305"/>
      <c r="S24" s="305"/>
      <c r="T24" s="305"/>
      <c r="U24" s="305"/>
      <c r="V24" s="305"/>
      <c r="W24" s="305"/>
      <c r="X24" s="306"/>
      <c r="Y24" s="58"/>
      <c r="Z24" s="58"/>
      <c r="AA24" s="58"/>
      <c r="AB24" s="58"/>
      <c r="AC24" s="58"/>
      <c r="AD24" s="58"/>
      <c r="AE24" s="58"/>
      <c r="AF24" s="58"/>
      <c r="AG24" s="58"/>
      <c r="AH24" s="58"/>
      <c r="AI24" s="58"/>
      <c r="AJ24" s="58"/>
      <c r="AK24" s="58"/>
      <c r="AL24" s="58"/>
      <c r="AM24" s="58"/>
      <c r="AN24" s="58"/>
      <c r="AO24" s="58"/>
      <c r="AP24" s="58"/>
      <c r="AQ24" s="58"/>
      <c r="AR24" s="58"/>
      <c r="AS24" s="62"/>
    </row>
    <row r="25" spans="1:45" ht="15" customHeight="1" thickBot="1" x14ac:dyDescent="0.35">
      <c r="A25" s="61"/>
      <c r="B25" s="292" t="s">
        <v>11</v>
      </c>
      <c r="C25" s="293"/>
      <c r="D25" s="293"/>
      <c r="E25" s="293"/>
      <c r="F25" s="293"/>
      <c r="G25" s="293"/>
      <c r="H25" s="293"/>
      <c r="I25" s="293"/>
      <c r="J25" s="293"/>
      <c r="K25" s="293"/>
      <c r="L25" s="293"/>
      <c r="M25" s="294"/>
      <c r="N25" s="58"/>
      <c r="O25" s="58"/>
      <c r="P25" s="307"/>
      <c r="Q25" s="308"/>
      <c r="R25" s="308"/>
      <c r="S25" s="308"/>
      <c r="T25" s="308"/>
      <c r="U25" s="308"/>
      <c r="V25" s="308"/>
      <c r="W25" s="308"/>
      <c r="X25" s="309"/>
      <c r="Y25" s="58"/>
      <c r="Z25" s="58"/>
      <c r="AA25" s="58"/>
      <c r="AB25" s="298" t="s">
        <v>648</v>
      </c>
      <c r="AC25" s="299"/>
      <c r="AD25" s="299"/>
      <c r="AE25" s="299"/>
      <c r="AF25" s="299"/>
      <c r="AG25" s="299"/>
      <c r="AH25" s="299"/>
      <c r="AI25" s="299"/>
      <c r="AJ25" s="299"/>
      <c r="AK25" s="299"/>
      <c r="AL25" s="299"/>
      <c r="AM25" s="300"/>
      <c r="AN25" s="58"/>
      <c r="AO25" s="58"/>
      <c r="AP25" s="58"/>
      <c r="AQ25" s="58"/>
      <c r="AR25" s="58"/>
      <c r="AS25" s="62"/>
    </row>
    <row r="26" spans="1:45" ht="15" customHeight="1" thickBot="1" x14ac:dyDescent="0.35">
      <c r="A26" s="61"/>
      <c r="B26" s="295"/>
      <c r="C26" s="296"/>
      <c r="D26" s="296"/>
      <c r="E26" s="296"/>
      <c r="F26" s="296"/>
      <c r="G26" s="296"/>
      <c r="H26" s="296"/>
      <c r="I26" s="296"/>
      <c r="J26" s="296"/>
      <c r="K26" s="296"/>
      <c r="L26" s="296"/>
      <c r="M26" s="297"/>
      <c r="N26" s="58"/>
      <c r="O26" s="58"/>
      <c r="P26" s="292" t="s">
        <v>6</v>
      </c>
      <c r="Q26" s="293"/>
      <c r="R26" s="293"/>
      <c r="S26" s="293"/>
      <c r="T26" s="293"/>
      <c r="U26" s="293"/>
      <c r="V26" s="293"/>
      <c r="W26" s="293"/>
      <c r="X26" s="294"/>
      <c r="Y26" s="58"/>
      <c r="Z26" s="58"/>
      <c r="AA26" s="58"/>
      <c r="AB26" s="301"/>
      <c r="AC26" s="302"/>
      <c r="AD26" s="302"/>
      <c r="AE26" s="302"/>
      <c r="AF26" s="302"/>
      <c r="AG26" s="302"/>
      <c r="AH26" s="302"/>
      <c r="AI26" s="302"/>
      <c r="AJ26" s="302"/>
      <c r="AK26" s="302"/>
      <c r="AL26" s="302"/>
      <c r="AM26" s="303"/>
      <c r="AN26" s="58"/>
      <c r="AO26" s="58"/>
      <c r="AP26" s="58"/>
      <c r="AQ26" s="58"/>
      <c r="AR26" s="58"/>
      <c r="AS26" s="62"/>
    </row>
    <row r="27" spans="1:45" ht="15" customHeight="1" thickBot="1" x14ac:dyDescent="0.35">
      <c r="A27" s="61"/>
      <c r="B27" s="292" t="s">
        <v>743</v>
      </c>
      <c r="C27" s="293"/>
      <c r="D27" s="293"/>
      <c r="E27" s="293"/>
      <c r="F27" s="293"/>
      <c r="G27" s="293"/>
      <c r="H27" s="293"/>
      <c r="I27" s="293"/>
      <c r="J27" s="293"/>
      <c r="K27" s="293"/>
      <c r="L27" s="293"/>
      <c r="M27" s="294"/>
      <c r="N27" s="58"/>
      <c r="O27" s="58"/>
      <c r="P27" s="295"/>
      <c r="Q27" s="296"/>
      <c r="R27" s="296"/>
      <c r="S27" s="296"/>
      <c r="T27" s="296"/>
      <c r="U27" s="296"/>
      <c r="V27" s="296"/>
      <c r="W27" s="296"/>
      <c r="X27" s="297"/>
      <c r="Y27" s="58"/>
      <c r="Z27" s="58"/>
      <c r="AA27" s="58"/>
      <c r="AB27" s="280" t="s">
        <v>647</v>
      </c>
      <c r="AC27" s="281"/>
      <c r="AD27" s="281"/>
      <c r="AE27" s="281"/>
      <c r="AF27" s="281"/>
      <c r="AG27" s="281"/>
      <c r="AH27" s="281"/>
      <c r="AI27" s="281"/>
      <c r="AJ27" s="281"/>
      <c r="AK27" s="281"/>
      <c r="AL27" s="281"/>
      <c r="AM27" s="282"/>
      <c r="AN27" s="58"/>
      <c r="AO27" s="58"/>
      <c r="AP27" s="58"/>
      <c r="AQ27" s="58"/>
      <c r="AR27" s="58"/>
      <c r="AS27" s="62"/>
    </row>
    <row r="28" spans="1:45" ht="15" customHeight="1" thickBot="1" x14ac:dyDescent="0.35">
      <c r="A28" s="61"/>
      <c r="B28" s="295"/>
      <c r="C28" s="296"/>
      <c r="D28" s="296"/>
      <c r="E28" s="296"/>
      <c r="F28" s="296"/>
      <c r="G28" s="296"/>
      <c r="H28" s="296"/>
      <c r="I28" s="296"/>
      <c r="J28" s="296"/>
      <c r="K28" s="296"/>
      <c r="L28" s="296"/>
      <c r="M28" s="297"/>
      <c r="N28" s="101"/>
      <c r="O28" s="101"/>
      <c r="P28" s="58"/>
      <c r="Q28" s="57"/>
      <c r="R28" s="57"/>
      <c r="S28" s="58"/>
      <c r="T28" s="58"/>
      <c r="U28" s="58"/>
      <c r="V28" s="58"/>
      <c r="W28" s="58"/>
      <c r="X28" s="58"/>
      <c r="Y28" s="58"/>
      <c r="Z28" s="58"/>
      <c r="AA28" s="58"/>
      <c r="AB28" s="283"/>
      <c r="AC28" s="284"/>
      <c r="AD28" s="284"/>
      <c r="AE28" s="284"/>
      <c r="AF28" s="284"/>
      <c r="AG28" s="284"/>
      <c r="AH28" s="284"/>
      <c r="AI28" s="284"/>
      <c r="AJ28" s="284"/>
      <c r="AK28" s="284"/>
      <c r="AL28" s="284"/>
      <c r="AM28" s="285"/>
      <c r="AN28" s="58"/>
      <c r="AO28" s="58"/>
      <c r="AP28" s="58"/>
      <c r="AQ28" s="58"/>
      <c r="AR28" s="58"/>
      <c r="AS28" s="62"/>
    </row>
    <row r="29" spans="1:45" ht="15" customHeight="1" thickBot="1" x14ac:dyDescent="0.35">
      <c r="A29" s="61"/>
      <c r="B29" s="292" t="s">
        <v>3</v>
      </c>
      <c r="C29" s="293"/>
      <c r="D29" s="293"/>
      <c r="E29" s="293"/>
      <c r="F29" s="293"/>
      <c r="G29" s="293"/>
      <c r="H29" s="293"/>
      <c r="I29" s="293"/>
      <c r="J29" s="293"/>
      <c r="K29" s="293"/>
      <c r="L29" s="293"/>
      <c r="M29" s="294"/>
      <c r="N29" s="101"/>
      <c r="O29" s="101"/>
      <c r="P29" s="298" t="s">
        <v>4</v>
      </c>
      <c r="Q29" s="299"/>
      <c r="R29" s="299"/>
      <c r="S29" s="299"/>
      <c r="T29" s="299"/>
      <c r="U29" s="299"/>
      <c r="V29" s="299"/>
      <c r="W29" s="299"/>
      <c r="X29" s="300"/>
      <c r="Y29" s="58"/>
      <c r="Z29" s="58"/>
      <c r="AA29" s="58"/>
      <c r="AB29" s="58"/>
      <c r="AC29" s="58"/>
      <c r="AD29" s="58"/>
      <c r="AE29" s="58"/>
      <c r="AF29" s="58"/>
      <c r="AG29" s="58"/>
      <c r="AH29" s="58"/>
      <c r="AI29" s="58"/>
      <c r="AJ29" s="58"/>
      <c r="AK29" s="58"/>
      <c r="AL29" s="58"/>
      <c r="AM29" s="58"/>
      <c r="AN29" s="58"/>
      <c r="AO29" s="58"/>
      <c r="AP29" s="58"/>
      <c r="AQ29" s="58"/>
      <c r="AR29" s="58"/>
      <c r="AS29" s="62"/>
    </row>
    <row r="30" spans="1:45" ht="15" customHeight="1" thickBot="1" x14ac:dyDescent="0.35">
      <c r="A30" s="61"/>
      <c r="B30" s="295"/>
      <c r="C30" s="296"/>
      <c r="D30" s="296"/>
      <c r="E30" s="296"/>
      <c r="F30" s="296"/>
      <c r="G30" s="296"/>
      <c r="H30" s="296"/>
      <c r="I30" s="296"/>
      <c r="J30" s="296"/>
      <c r="K30" s="296"/>
      <c r="L30" s="296"/>
      <c r="M30" s="297"/>
      <c r="N30" s="102"/>
      <c r="O30" s="102"/>
      <c r="P30" s="301"/>
      <c r="Q30" s="302"/>
      <c r="R30" s="302"/>
      <c r="S30" s="302"/>
      <c r="T30" s="302"/>
      <c r="U30" s="302"/>
      <c r="V30" s="302"/>
      <c r="W30" s="302"/>
      <c r="X30" s="303"/>
      <c r="Y30" s="58"/>
      <c r="Z30" s="58"/>
      <c r="AA30" s="58"/>
      <c r="AB30" s="298" t="s">
        <v>9</v>
      </c>
      <c r="AC30" s="299"/>
      <c r="AD30" s="299"/>
      <c r="AE30" s="299"/>
      <c r="AF30" s="299"/>
      <c r="AG30" s="299"/>
      <c r="AH30" s="299"/>
      <c r="AI30" s="299"/>
      <c r="AJ30" s="299"/>
      <c r="AK30" s="299"/>
      <c r="AL30" s="299"/>
      <c r="AM30" s="300"/>
      <c r="AN30" s="58"/>
      <c r="AO30" s="58"/>
      <c r="AP30" s="58"/>
      <c r="AQ30" s="58"/>
      <c r="AR30" s="58"/>
      <c r="AS30" s="62"/>
    </row>
    <row r="31" spans="1:45" ht="15" customHeight="1" thickBot="1" x14ac:dyDescent="0.35">
      <c r="A31" s="61"/>
      <c r="B31" s="58"/>
      <c r="C31" s="58"/>
      <c r="D31" s="58"/>
      <c r="E31" s="58"/>
      <c r="F31" s="58"/>
      <c r="G31" s="58"/>
      <c r="H31" s="58"/>
      <c r="I31" s="58"/>
      <c r="J31" s="58"/>
      <c r="K31" s="58"/>
      <c r="L31" s="58"/>
      <c r="M31" s="58"/>
      <c r="N31" s="102"/>
      <c r="O31" s="102"/>
      <c r="P31" s="292" t="s">
        <v>25</v>
      </c>
      <c r="Q31" s="293"/>
      <c r="R31" s="293"/>
      <c r="S31" s="293"/>
      <c r="T31" s="293"/>
      <c r="U31" s="293"/>
      <c r="V31" s="293"/>
      <c r="W31" s="293"/>
      <c r="X31" s="294"/>
      <c r="Y31" s="58"/>
      <c r="Z31" s="58"/>
      <c r="AA31" s="58"/>
      <c r="AB31" s="301"/>
      <c r="AC31" s="302"/>
      <c r="AD31" s="302"/>
      <c r="AE31" s="302"/>
      <c r="AF31" s="302"/>
      <c r="AG31" s="302"/>
      <c r="AH31" s="302"/>
      <c r="AI31" s="302"/>
      <c r="AJ31" s="302"/>
      <c r="AK31" s="302"/>
      <c r="AL31" s="302"/>
      <c r="AM31" s="303"/>
      <c r="AN31" s="58"/>
      <c r="AO31" s="58"/>
      <c r="AP31" s="58"/>
      <c r="AQ31" s="58"/>
      <c r="AR31" s="58"/>
      <c r="AS31" s="62"/>
    </row>
    <row r="32" spans="1:45" ht="15" customHeight="1" thickBot="1" x14ac:dyDescent="0.35">
      <c r="A32" s="61"/>
      <c r="B32" s="58"/>
      <c r="C32" s="58"/>
      <c r="D32" s="58"/>
      <c r="E32" s="58"/>
      <c r="F32" s="58"/>
      <c r="G32" s="58"/>
      <c r="H32" s="58"/>
      <c r="I32" s="58"/>
      <c r="J32" s="58"/>
      <c r="K32" s="58"/>
      <c r="L32" s="58"/>
      <c r="M32" s="58"/>
      <c r="N32" s="58"/>
      <c r="O32" s="58"/>
      <c r="P32" s="295"/>
      <c r="Q32" s="296"/>
      <c r="R32" s="296"/>
      <c r="S32" s="296"/>
      <c r="T32" s="296"/>
      <c r="U32" s="296"/>
      <c r="V32" s="296"/>
      <c r="W32" s="296"/>
      <c r="X32" s="297"/>
      <c r="Y32" s="57"/>
      <c r="Z32" s="57"/>
      <c r="AA32" s="57"/>
      <c r="AB32" s="292" t="s">
        <v>9</v>
      </c>
      <c r="AC32" s="293"/>
      <c r="AD32" s="293"/>
      <c r="AE32" s="293"/>
      <c r="AF32" s="293"/>
      <c r="AG32" s="293"/>
      <c r="AH32" s="293"/>
      <c r="AI32" s="293"/>
      <c r="AJ32" s="293"/>
      <c r="AK32" s="293"/>
      <c r="AL32" s="293"/>
      <c r="AM32" s="294"/>
      <c r="AN32" s="58"/>
      <c r="AO32" s="58"/>
      <c r="AP32" s="58"/>
      <c r="AQ32" s="58"/>
      <c r="AR32" s="58"/>
      <c r="AS32" s="62"/>
    </row>
    <row r="33" spans="1:45" ht="12" customHeight="1" thickBot="1" x14ac:dyDescent="0.35">
      <c r="A33" s="61"/>
      <c r="B33" s="58"/>
      <c r="C33" s="58"/>
      <c r="D33" s="58"/>
      <c r="E33" s="58"/>
      <c r="F33" s="58"/>
      <c r="G33" s="58"/>
      <c r="H33" s="58"/>
      <c r="I33" s="58"/>
      <c r="J33" s="58"/>
      <c r="K33" s="58"/>
      <c r="L33" s="58"/>
      <c r="M33" s="58"/>
      <c r="N33" s="58"/>
      <c r="O33" s="58"/>
      <c r="P33" s="58"/>
      <c r="Q33" s="57"/>
      <c r="R33" s="57"/>
      <c r="S33" s="58"/>
      <c r="T33" s="57"/>
      <c r="U33" s="57"/>
      <c r="V33" s="57"/>
      <c r="W33" s="57"/>
      <c r="X33" s="57"/>
      <c r="Y33" s="57"/>
      <c r="Z33" s="57"/>
      <c r="AA33" s="57"/>
      <c r="AB33" s="295"/>
      <c r="AC33" s="296"/>
      <c r="AD33" s="296"/>
      <c r="AE33" s="296"/>
      <c r="AF33" s="296"/>
      <c r="AG33" s="296"/>
      <c r="AH33" s="296"/>
      <c r="AI33" s="296"/>
      <c r="AJ33" s="296"/>
      <c r="AK33" s="296"/>
      <c r="AL33" s="296"/>
      <c r="AM33" s="297"/>
      <c r="AN33" s="58"/>
      <c r="AO33" s="58"/>
      <c r="AP33" s="58"/>
      <c r="AQ33" s="58"/>
      <c r="AR33" s="58"/>
      <c r="AS33" s="62"/>
    </row>
    <row r="34" spans="1:45" ht="12"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0"/>
      <c r="AJ34" s="50"/>
      <c r="AK34" s="58"/>
      <c r="AL34" s="58"/>
      <c r="AM34" s="58"/>
      <c r="AN34" s="58"/>
      <c r="AO34" s="58"/>
      <c r="AP34" s="58"/>
      <c r="AQ34" s="58"/>
      <c r="AR34" s="58"/>
      <c r="AS34" s="62"/>
    </row>
    <row r="35" spans="1:45" ht="12" customHeight="1" x14ac:dyDescent="0.3">
      <c r="A35" s="61"/>
      <c r="B35" s="58"/>
      <c r="C35" s="58"/>
      <c r="D35" s="57"/>
      <c r="E35" s="57"/>
      <c r="F35" s="57"/>
      <c r="G35" s="57"/>
      <c r="H35" s="57"/>
      <c r="I35" s="57"/>
      <c r="J35" s="57"/>
      <c r="K35" s="58"/>
      <c r="L35" s="58"/>
      <c r="M35" s="58"/>
      <c r="N35" s="58"/>
      <c r="O35" s="58"/>
      <c r="P35" s="58"/>
      <c r="Q35" s="58"/>
      <c r="R35" s="58"/>
      <c r="S35" s="58"/>
      <c r="T35" s="58"/>
      <c r="U35" s="58"/>
      <c r="V35" s="58"/>
      <c r="W35" s="58"/>
      <c r="X35" s="58"/>
      <c r="Y35" s="58"/>
      <c r="Z35" s="58"/>
      <c r="AA35" s="58"/>
      <c r="AB35" s="58"/>
      <c r="AC35" s="58"/>
      <c r="AD35" s="58"/>
      <c r="AE35" s="58"/>
      <c r="AF35" s="58"/>
      <c r="AG35" s="58"/>
      <c r="AH35" s="103"/>
      <c r="AI35" s="103"/>
      <c r="AJ35" s="103"/>
      <c r="AK35" s="103"/>
      <c r="AL35" s="103"/>
      <c r="AM35" s="103"/>
      <c r="AN35" s="103"/>
      <c r="AO35" s="103"/>
      <c r="AP35" s="103"/>
      <c r="AQ35" s="103"/>
      <c r="AR35" s="103"/>
      <c r="AS35" s="62"/>
    </row>
    <row r="36" spans="1:45" ht="12" customHeight="1" x14ac:dyDescent="0.3">
      <c r="A36" s="61"/>
      <c r="B36" s="58"/>
      <c r="C36" s="58"/>
      <c r="D36" s="57"/>
      <c r="E36" s="57"/>
      <c r="F36" s="57"/>
      <c r="G36" s="57"/>
      <c r="H36" s="57"/>
      <c r="I36" s="57"/>
      <c r="J36" s="57"/>
      <c r="K36" s="58"/>
      <c r="L36" s="58"/>
      <c r="M36" s="58"/>
      <c r="N36" s="58"/>
      <c r="O36" s="58"/>
      <c r="P36" s="58"/>
      <c r="Q36" s="57"/>
      <c r="R36" s="57"/>
      <c r="S36" s="58"/>
      <c r="T36" s="57"/>
      <c r="U36" s="57"/>
      <c r="V36" s="57"/>
      <c r="W36" s="57"/>
      <c r="X36" s="57"/>
      <c r="Y36" s="57"/>
      <c r="Z36" s="57"/>
      <c r="AA36" s="57"/>
      <c r="AB36" s="57"/>
      <c r="AC36" s="58"/>
      <c r="AD36" s="57"/>
      <c r="AE36" s="103"/>
      <c r="AF36" s="103"/>
      <c r="AG36" s="103"/>
      <c r="AH36" s="103"/>
      <c r="AI36" s="103"/>
      <c r="AJ36" s="103"/>
      <c r="AK36" s="103"/>
      <c r="AL36" s="103"/>
      <c r="AM36" s="103"/>
      <c r="AN36" s="104"/>
      <c r="AO36" s="103"/>
      <c r="AP36" s="103"/>
      <c r="AQ36" s="58"/>
      <c r="AR36" s="58"/>
      <c r="AS36" s="62"/>
    </row>
    <row r="37" spans="1:45" ht="12" customHeight="1" x14ac:dyDescent="0.3">
      <c r="A37" s="211" t="s">
        <v>65</v>
      </c>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3"/>
    </row>
    <row r="38" spans="1:45" ht="12" customHeight="1" thickBot="1" x14ac:dyDescent="0.35">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62"/>
    </row>
    <row r="39" spans="1:45" ht="12" customHeight="1" thickTop="1" x14ac:dyDescent="0.3">
      <c r="A39" s="160"/>
      <c r="B39" s="161"/>
      <c r="C39" s="161"/>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332"/>
      <c r="AK39" s="333" t="s">
        <v>102</v>
      </c>
      <c r="AL39" s="334"/>
      <c r="AM39" s="334"/>
      <c r="AN39" s="334"/>
      <c r="AO39" s="334"/>
      <c r="AP39" s="334"/>
      <c r="AQ39" s="334"/>
      <c r="AR39" s="334"/>
      <c r="AS39" s="335"/>
    </row>
    <row r="40" spans="1:45" ht="12" customHeight="1" x14ac:dyDescent="0.3">
      <c r="A40" s="160"/>
      <c r="B40" s="161"/>
      <c r="C40" s="161"/>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332"/>
      <c r="AK40" s="311"/>
      <c r="AL40" s="237"/>
      <c r="AM40" s="237"/>
      <c r="AN40" s="237"/>
      <c r="AO40" s="237"/>
      <c r="AP40" s="237"/>
      <c r="AQ40" s="237"/>
      <c r="AR40" s="237"/>
      <c r="AS40" s="238"/>
    </row>
    <row r="41" spans="1:45" ht="12" customHeight="1" thickBot="1" x14ac:dyDescent="0.35">
      <c r="A41" s="160"/>
      <c r="B41" s="161"/>
      <c r="C41" s="161"/>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332"/>
      <c r="AK41" s="312"/>
      <c r="AL41" s="313"/>
      <c r="AM41" s="313"/>
      <c r="AN41" s="313"/>
      <c r="AO41" s="313"/>
      <c r="AP41" s="313"/>
      <c r="AQ41" s="313"/>
      <c r="AR41" s="313"/>
      <c r="AS41" s="314"/>
    </row>
    <row r="42" spans="1:45" ht="12" customHeight="1" thickTop="1" x14ac:dyDescent="0.3">
      <c r="A42" s="61"/>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62"/>
    </row>
    <row r="43" spans="1:45" ht="12" customHeight="1" x14ac:dyDescent="0.3">
      <c r="A43" s="61"/>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62"/>
    </row>
    <row r="44" spans="1:45" ht="12" customHeight="1" x14ac:dyDescent="0.3">
      <c r="A44" s="61"/>
      <c r="B44" s="58"/>
      <c r="C44" s="58"/>
      <c r="D44" s="192" t="s">
        <v>798</v>
      </c>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336"/>
    </row>
    <row r="45" spans="1:45" ht="12" customHeight="1" x14ac:dyDescent="0.3">
      <c r="A45" s="61"/>
      <c r="B45" s="58"/>
      <c r="C45" s="58"/>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336"/>
    </row>
    <row r="46" spans="1:45" ht="12" customHeight="1" x14ac:dyDescent="0.3">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62"/>
    </row>
    <row r="47" spans="1:45" ht="12" customHeight="1" x14ac:dyDescent="0.3">
      <c r="A47" s="61"/>
      <c r="B47" s="58"/>
      <c r="C47" s="58"/>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58"/>
      <c r="AI47" s="58"/>
      <c r="AJ47" s="58"/>
      <c r="AK47" s="58"/>
      <c r="AL47" s="58"/>
      <c r="AM47" s="58"/>
      <c r="AN47" s="58"/>
      <c r="AO47" s="58"/>
      <c r="AP47" s="58"/>
      <c r="AQ47" s="58"/>
      <c r="AR47" s="58"/>
      <c r="AS47" s="62"/>
    </row>
    <row r="48" spans="1:45" ht="12" customHeight="1" x14ac:dyDescent="0.3">
      <c r="A48" s="61"/>
      <c r="B48" s="58"/>
      <c r="C48" s="58"/>
      <c r="D48" s="58"/>
      <c r="E48" s="58"/>
      <c r="F48" s="58"/>
      <c r="G48" s="58"/>
      <c r="H48" s="58"/>
      <c r="I48" s="58"/>
      <c r="J48" s="58"/>
      <c r="K48" s="58"/>
      <c r="L48" s="58"/>
      <c r="M48" s="58"/>
      <c r="N48" s="58"/>
      <c r="O48" s="58"/>
      <c r="P48" s="58"/>
      <c r="Q48" s="58"/>
      <c r="R48" s="58"/>
      <c r="S48" s="164"/>
      <c r="T48" s="164"/>
      <c r="U48" s="164" t="s">
        <v>799</v>
      </c>
      <c r="V48" s="164"/>
      <c r="W48" s="164"/>
      <c r="X48" s="164"/>
      <c r="Y48" s="164"/>
      <c r="Z48" s="164" t="s">
        <v>797</v>
      </c>
      <c r="AA48" s="164"/>
      <c r="AB48" s="164"/>
      <c r="AC48" s="164"/>
      <c r="AD48" s="164"/>
      <c r="AE48" s="164"/>
      <c r="AF48" s="164"/>
      <c r="AG48" s="164"/>
      <c r="AH48" s="164"/>
      <c r="AI48" s="164"/>
      <c r="AR48" s="58"/>
      <c r="AS48" s="62"/>
    </row>
    <row r="49" spans="1:46" ht="12" customHeight="1" x14ac:dyDescent="0.3">
      <c r="A49" s="61"/>
      <c r="B49" s="58"/>
      <c r="C49" s="58"/>
      <c r="D49" s="58"/>
      <c r="E49" s="58"/>
      <c r="F49" s="58"/>
      <c r="G49" s="58"/>
      <c r="H49" s="58"/>
      <c r="I49" s="58"/>
      <c r="J49" s="58"/>
      <c r="K49" s="58"/>
      <c r="L49" s="58"/>
      <c r="M49" s="58"/>
      <c r="N49" s="58"/>
      <c r="O49" s="58"/>
      <c r="P49" s="58"/>
      <c r="Q49" s="58"/>
      <c r="R49" s="58"/>
      <c r="S49" s="164"/>
      <c r="T49" s="164"/>
      <c r="U49" s="164"/>
      <c r="V49" s="164"/>
      <c r="W49" s="164"/>
      <c r="X49" s="164"/>
      <c r="Y49" s="164"/>
      <c r="Z49" s="164"/>
      <c r="AA49" s="164"/>
      <c r="AB49" s="164"/>
      <c r="AC49" s="164"/>
      <c r="AD49" s="164"/>
      <c r="AE49" s="164"/>
      <c r="AF49" s="164"/>
      <c r="AG49" s="164"/>
      <c r="AH49" s="164"/>
      <c r="AI49" s="164"/>
      <c r="AR49" s="58"/>
      <c r="AS49" s="62"/>
    </row>
    <row r="50" spans="1:46" ht="12" customHeight="1" thickBot="1" x14ac:dyDescent="0.35">
      <c r="A50" s="61"/>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R50" s="58"/>
      <c r="AS50" s="62"/>
    </row>
    <row r="51" spans="1:46" ht="12" customHeight="1" x14ac:dyDescent="0.3">
      <c r="A51" s="61"/>
      <c r="B51" s="58"/>
      <c r="C51" s="58"/>
      <c r="D51" s="58"/>
      <c r="E51" s="286" t="s">
        <v>650</v>
      </c>
      <c r="F51" s="287"/>
      <c r="G51" s="287"/>
      <c r="H51" s="287"/>
      <c r="I51" s="287"/>
      <c r="J51" s="287"/>
      <c r="K51" s="287"/>
      <c r="L51" s="287"/>
      <c r="M51" s="287"/>
      <c r="N51" s="287"/>
      <c r="O51" s="287"/>
      <c r="P51" s="287"/>
      <c r="Q51" s="288"/>
      <c r="R51" s="58"/>
      <c r="S51" s="58"/>
      <c r="T51" s="95"/>
      <c r="U51" s="95"/>
      <c r="V51" s="324"/>
      <c r="W51" s="325"/>
      <c r="X51" s="326"/>
      <c r="Y51" s="95"/>
      <c r="Z51" s="95"/>
      <c r="AA51" s="330"/>
      <c r="AB51" s="330"/>
      <c r="AC51" s="330"/>
      <c r="AD51" s="330"/>
      <c r="AE51" s="330"/>
      <c r="AF51" s="330"/>
      <c r="AG51" s="330"/>
      <c r="AH51" s="330"/>
      <c r="AI51" s="95"/>
      <c r="AR51" s="58"/>
      <c r="AS51" s="62"/>
      <c r="AT51" s="58"/>
    </row>
    <row r="52" spans="1:46" ht="12" customHeight="1" thickBot="1" x14ac:dyDescent="0.35">
      <c r="A52" s="61"/>
      <c r="B52" s="58"/>
      <c r="C52" s="58"/>
      <c r="D52" s="58"/>
      <c r="E52" s="289"/>
      <c r="F52" s="290"/>
      <c r="G52" s="290"/>
      <c r="H52" s="290"/>
      <c r="I52" s="290"/>
      <c r="J52" s="290"/>
      <c r="K52" s="290"/>
      <c r="L52" s="290"/>
      <c r="M52" s="290"/>
      <c r="N52" s="290"/>
      <c r="O52" s="290"/>
      <c r="P52" s="290"/>
      <c r="Q52" s="291"/>
      <c r="R52" s="58"/>
      <c r="S52" s="58"/>
      <c r="T52" s="95"/>
      <c r="U52" s="95"/>
      <c r="V52" s="327"/>
      <c r="W52" s="328"/>
      <c r="X52" s="329"/>
      <c r="Y52" s="95"/>
      <c r="Z52" s="95"/>
      <c r="AA52" s="330"/>
      <c r="AB52" s="330"/>
      <c r="AC52" s="330"/>
      <c r="AD52" s="330"/>
      <c r="AE52" s="330"/>
      <c r="AF52" s="330"/>
      <c r="AG52" s="330"/>
      <c r="AH52" s="330"/>
      <c r="AI52" s="95"/>
      <c r="AR52" s="58"/>
      <c r="AS52" s="62"/>
      <c r="AT52" s="58"/>
    </row>
    <row r="53" spans="1:46" ht="12" customHeight="1" thickBot="1" x14ac:dyDescent="0.35">
      <c r="A53" s="61"/>
      <c r="B53" s="58"/>
      <c r="C53" s="58"/>
      <c r="D53" s="58"/>
      <c r="E53" s="58"/>
      <c r="F53" s="58"/>
      <c r="G53" s="58"/>
      <c r="H53" s="58"/>
      <c r="I53" s="58"/>
      <c r="J53" s="58"/>
      <c r="K53" s="58"/>
      <c r="L53" s="58"/>
      <c r="M53" s="58"/>
      <c r="N53" s="58"/>
      <c r="O53" s="58"/>
      <c r="P53" s="58"/>
      <c r="Q53" s="58"/>
      <c r="R53" s="58"/>
      <c r="S53" s="58"/>
      <c r="T53" s="95"/>
      <c r="U53" s="95"/>
      <c r="V53" s="95"/>
      <c r="W53" s="95"/>
      <c r="X53" s="95"/>
      <c r="Y53" s="95"/>
      <c r="Z53" s="95"/>
      <c r="AA53" s="95"/>
      <c r="AB53" s="95"/>
      <c r="AC53" s="95"/>
      <c r="AD53" s="95"/>
      <c r="AE53" s="95"/>
      <c r="AF53" s="95"/>
      <c r="AG53" s="95"/>
      <c r="AH53" s="95"/>
      <c r="AI53" s="95"/>
      <c r="AR53" s="58"/>
      <c r="AS53" s="62"/>
    </row>
    <row r="54" spans="1:46" ht="12" customHeight="1" x14ac:dyDescent="0.3">
      <c r="A54" s="61"/>
      <c r="B54" s="58"/>
      <c r="C54" s="58"/>
      <c r="D54" s="58"/>
      <c r="E54" s="286" t="s">
        <v>12</v>
      </c>
      <c r="F54" s="287"/>
      <c r="G54" s="287"/>
      <c r="H54" s="287"/>
      <c r="I54" s="287"/>
      <c r="J54" s="287"/>
      <c r="K54" s="287"/>
      <c r="L54" s="287"/>
      <c r="M54" s="287"/>
      <c r="N54" s="287"/>
      <c r="O54" s="287"/>
      <c r="P54" s="287"/>
      <c r="Q54" s="288"/>
      <c r="R54" s="58"/>
      <c r="S54" s="58"/>
      <c r="T54" s="95"/>
      <c r="U54" s="95"/>
      <c r="V54" s="324"/>
      <c r="W54" s="325"/>
      <c r="X54" s="326"/>
      <c r="Y54" s="95"/>
      <c r="Z54" s="95"/>
      <c r="AA54" s="331"/>
      <c r="AB54" s="331"/>
      <c r="AC54" s="331"/>
      <c r="AD54" s="331"/>
      <c r="AE54" s="331"/>
      <c r="AF54" s="331"/>
      <c r="AG54" s="331"/>
      <c r="AH54" s="331"/>
      <c r="AI54" s="95"/>
      <c r="AR54" s="58"/>
      <c r="AS54" s="62"/>
    </row>
    <row r="55" spans="1:46" ht="12" customHeight="1" thickBot="1" x14ac:dyDescent="0.35">
      <c r="A55" s="61"/>
      <c r="B55" s="58"/>
      <c r="C55" s="58"/>
      <c r="D55" s="58"/>
      <c r="E55" s="289"/>
      <c r="F55" s="290"/>
      <c r="G55" s="290"/>
      <c r="H55" s="290"/>
      <c r="I55" s="290"/>
      <c r="J55" s="290"/>
      <c r="K55" s="290"/>
      <c r="L55" s="290"/>
      <c r="M55" s="290"/>
      <c r="N55" s="290"/>
      <c r="O55" s="290"/>
      <c r="P55" s="290"/>
      <c r="Q55" s="291"/>
      <c r="R55" s="58"/>
      <c r="S55" s="58"/>
      <c r="T55" s="95"/>
      <c r="U55" s="95"/>
      <c r="V55" s="327"/>
      <c r="W55" s="328"/>
      <c r="X55" s="329"/>
      <c r="Y55" s="95"/>
      <c r="Z55" s="95"/>
      <c r="AA55" s="331"/>
      <c r="AB55" s="331"/>
      <c r="AC55" s="331"/>
      <c r="AD55" s="331"/>
      <c r="AE55" s="331"/>
      <c r="AF55" s="331"/>
      <c r="AG55" s="331"/>
      <c r="AH55" s="331"/>
      <c r="AI55" s="95"/>
      <c r="AR55" s="58"/>
      <c r="AS55" s="62"/>
    </row>
    <row r="56" spans="1:46" ht="12" customHeight="1" thickBot="1" x14ac:dyDescent="0.35">
      <c r="A56" s="61"/>
      <c r="B56" s="58"/>
      <c r="C56" s="58"/>
      <c r="D56" s="58"/>
      <c r="E56" s="58"/>
      <c r="F56" s="58"/>
      <c r="G56" s="58"/>
      <c r="H56" s="58"/>
      <c r="I56" s="58"/>
      <c r="J56" s="58"/>
      <c r="K56" s="58"/>
      <c r="L56" s="58"/>
      <c r="M56" s="58"/>
      <c r="N56" s="58"/>
      <c r="O56" s="58"/>
      <c r="P56" s="58"/>
      <c r="Q56" s="58"/>
      <c r="R56" s="58"/>
      <c r="S56" s="58"/>
      <c r="T56" s="95"/>
      <c r="U56" s="95"/>
      <c r="V56" s="95"/>
      <c r="W56" s="95"/>
      <c r="X56" s="95"/>
      <c r="Y56" s="95"/>
      <c r="Z56" s="95"/>
      <c r="AA56" s="95"/>
      <c r="AB56" s="95"/>
      <c r="AC56" s="95"/>
      <c r="AD56" s="95"/>
      <c r="AE56" s="95"/>
      <c r="AF56" s="95"/>
      <c r="AG56" s="95"/>
      <c r="AH56" s="95"/>
      <c r="AI56" s="95"/>
      <c r="AR56" s="58"/>
      <c r="AS56" s="62"/>
    </row>
    <row r="57" spans="1:46" ht="12" customHeight="1" x14ac:dyDescent="0.3">
      <c r="A57" s="61"/>
      <c r="B57" s="58"/>
      <c r="C57" s="58"/>
      <c r="D57" s="58"/>
      <c r="E57" s="286" t="s">
        <v>15</v>
      </c>
      <c r="F57" s="287"/>
      <c r="G57" s="287"/>
      <c r="H57" s="287"/>
      <c r="I57" s="287"/>
      <c r="J57" s="287"/>
      <c r="K57" s="287"/>
      <c r="L57" s="287"/>
      <c r="M57" s="287"/>
      <c r="N57" s="287"/>
      <c r="O57" s="287"/>
      <c r="P57" s="287"/>
      <c r="Q57" s="288"/>
      <c r="R57" s="58"/>
      <c r="S57" s="58"/>
      <c r="T57" s="95"/>
      <c r="U57" s="95"/>
      <c r="V57" s="324"/>
      <c r="W57" s="325"/>
      <c r="X57" s="326"/>
      <c r="Y57" s="95"/>
      <c r="Z57" s="95"/>
      <c r="AA57" s="331"/>
      <c r="AB57" s="331"/>
      <c r="AC57" s="331"/>
      <c r="AD57" s="331"/>
      <c r="AE57" s="331"/>
      <c r="AF57" s="331"/>
      <c r="AG57" s="331"/>
      <c r="AH57" s="331"/>
      <c r="AI57" s="95"/>
      <c r="AR57" s="58"/>
      <c r="AS57" s="62"/>
    </row>
    <row r="58" spans="1:46" ht="12" customHeight="1" thickBot="1" x14ac:dyDescent="0.35">
      <c r="A58" s="61"/>
      <c r="B58" s="58"/>
      <c r="C58" s="58"/>
      <c r="D58" s="58"/>
      <c r="E58" s="289"/>
      <c r="F58" s="290"/>
      <c r="G58" s="290"/>
      <c r="H58" s="290"/>
      <c r="I58" s="290"/>
      <c r="J58" s="290"/>
      <c r="K58" s="290"/>
      <c r="L58" s="290"/>
      <c r="M58" s="290"/>
      <c r="N58" s="290"/>
      <c r="O58" s="290"/>
      <c r="P58" s="290"/>
      <c r="Q58" s="291"/>
      <c r="R58" s="58"/>
      <c r="S58" s="58"/>
      <c r="T58" s="95"/>
      <c r="U58" s="95"/>
      <c r="V58" s="327"/>
      <c r="W58" s="328"/>
      <c r="X58" s="329"/>
      <c r="Y58" s="95"/>
      <c r="Z58" s="95"/>
      <c r="AA58" s="331"/>
      <c r="AB58" s="331"/>
      <c r="AC58" s="331"/>
      <c r="AD58" s="331"/>
      <c r="AE58" s="331"/>
      <c r="AF58" s="331"/>
      <c r="AG58" s="331"/>
      <c r="AH58" s="331"/>
      <c r="AI58" s="95"/>
      <c r="AR58" s="58"/>
      <c r="AS58" s="62"/>
    </row>
    <row r="59" spans="1:46" ht="12" customHeight="1" thickBot="1" x14ac:dyDescent="0.35">
      <c r="A59" s="61"/>
      <c r="B59" s="58"/>
      <c r="C59" s="58"/>
      <c r="D59" s="58"/>
      <c r="E59" s="58"/>
      <c r="F59" s="58"/>
      <c r="G59" s="58"/>
      <c r="H59" s="58"/>
      <c r="I59" s="58"/>
      <c r="J59" s="58"/>
      <c r="K59" s="58"/>
      <c r="L59" s="58"/>
      <c r="M59" s="58"/>
      <c r="N59" s="58"/>
      <c r="O59" s="58"/>
      <c r="P59" s="58"/>
      <c r="Q59" s="58"/>
      <c r="R59" s="58"/>
      <c r="S59" s="58"/>
      <c r="T59" s="95"/>
      <c r="U59" s="95"/>
      <c r="V59" s="95"/>
      <c r="W59" s="95"/>
      <c r="X59" s="95"/>
      <c r="Y59" s="95"/>
      <c r="Z59" s="95"/>
      <c r="AA59" s="95"/>
      <c r="AB59" s="95"/>
      <c r="AC59" s="95"/>
      <c r="AD59" s="95"/>
      <c r="AE59" s="95"/>
      <c r="AF59" s="95"/>
      <c r="AG59" s="95"/>
      <c r="AH59" s="95"/>
      <c r="AI59" s="95"/>
      <c r="AR59" s="58"/>
      <c r="AS59" s="62"/>
    </row>
    <row r="60" spans="1:46" ht="12" customHeight="1" x14ac:dyDescent="0.3">
      <c r="A60" s="61"/>
      <c r="B60" s="58"/>
      <c r="C60" s="58"/>
      <c r="D60" s="58"/>
      <c r="E60" s="286" t="s">
        <v>13</v>
      </c>
      <c r="F60" s="287"/>
      <c r="G60" s="287"/>
      <c r="H60" s="287"/>
      <c r="I60" s="287"/>
      <c r="J60" s="287"/>
      <c r="K60" s="287"/>
      <c r="L60" s="287"/>
      <c r="M60" s="287"/>
      <c r="N60" s="287"/>
      <c r="O60" s="287"/>
      <c r="P60" s="287"/>
      <c r="Q60" s="288"/>
      <c r="R60" s="58"/>
      <c r="S60" s="58"/>
      <c r="T60" s="95"/>
      <c r="U60" s="95"/>
      <c r="V60" s="324"/>
      <c r="W60" s="325"/>
      <c r="X60" s="326"/>
      <c r="Y60" s="95"/>
      <c r="Z60" s="95"/>
      <c r="AA60" s="331"/>
      <c r="AB60" s="331"/>
      <c r="AC60" s="331"/>
      <c r="AD60" s="331"/>
      <c r="AE60" s="331"/>
      <c r="AF60" s="331"/>
      <c r="AG60" s="331"/>
      <c r="AH60" s="331"/>
      <c r="AI60" s="95"/>
      <c r="AR60" s="58"/>
      <c r="AS60" s="62"/>
    </row>
    <row r="61" spans="1:46" ht="12" customHeight="1" thickBot="1" x14ac:dyDescent="0.35">
      <c r="A61" s="61"/>
      <c r="B61" s="58"/>
      <c r="C61" s="58"/>
      <c r="D61" s="58"/>
      <c r="E61" s="289"/>
      <c r="F61" s="290"/>
      <c r="G61" s="290"/>
      <c r="H61" s="290"/>
      <c r="I61" s="290"/>
      <c r="J61" s="290"/>
      <c r="K61" s="290"/>
      <c r="L61" s="290"/>
      <c r="M61" s="290"/>
      <c r="N61" s="290"/>
      <c r="O61" s="290"/>
      <c r="P61" s="290"/>
      <c r="Q61" s="291"/>
      <c r="R61" s="58"/>
      <c r="S61" s="58"/>
      <c r="T61" s="95"/>
      <c r="U61" s="95"/>
      <c r="V61" s="327"/>
      <c r="W61" s="328"/>
      <c r="X61" s="329"/>
      <c r="Y61" s="95"/>
      <c r="Z61" s="95"/>
      <c r="AA61" s="331"/>
      <c r="AB61" s="331"/>
      <c r="AC61" s="331"/>
      <c r="AD61" s="331"/>
      <c r="AE61" s="331"/>
      <c r="AF61" s="331"/>
      <c r="AG61" s="331"/>
      <c r="AH61" s="331"/>
      <c r="AI61" s="95"/>
      <c r="AR61" s="58"/>
      <c r="AS61" s="62"/>
    </row>
    <row r="62" spans="1:46" ht="12" customHeight="1" thickBot="1" x14ac:dyDescent="0.35">
      <c r="A62" s="6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R62" s="58"/>
      <c r="AS62" s="62"/>
    </row>
    <row r="63" spans="1:46" ht="12" customHeight="1" x14ac:dyDescent="0.3">
      <c r="A63" s="61"/>
      <c r="B63" s="58"/>
      <c r="C63" s="58"/>
      <c r="D63" s="58"/>
      <c r="E63" s="286" t="s">
        <v>14</v>
      </c>
      <c r="F63" s="287"/>
      <c r="G63" s="287"/>
      <c r="H63" s="287"/>
      <c r="I63" s="287"/>
      <c r="J63" s="287"/>
      <c r="K63" s="287"/>
      <c r="L63" s="287"/>
      <c r="M63" s="287"/>
      <c r="N63" s="287"/>
      <c r="O63" s="287"/>
      <c r="P63" s="287"/>
      <c r="Q63" s="288"/>
      <c r="R63" s="58"/>
      <c r="S63" s="58"/>
      <c r="T63" s="95"/>
      <c r="U63" s="95"/>
      <c r="V63" s="324"/>
      <c r="W63" s="325"/>
      <c r="X63" s="326"/>
      <c r="Y63" s="95"/>
      <c r="Z63" s="95"/>
      <c r="AA63" s="331"/>
      <c r="AB63" s="331"/>
      <c r="AC63" s="331"/>
      <c r="AD63" s="331"/>
      <c r="AE63" s="331"/>
      <c r="AF63" s="331"/>
      <c r="AG63" s="331"/>
      <c r="AH63" s="331"/>
      <c r="AI63" s="95"/>
      <c r="AR63" s="58"/>
      <c r="AS63" s="62"/>
    </row>
    <row r="64" spans="1:46" ht="12" customHeight="1" thickBot="1" x14ac:dyDescent="0.35">
      <c r="A64" s="61"/>
      <c r="B64" s="58"/>
      <c r="C64" s="58"/>
      <c r="D64" s="58"/>
      <c r="E64" s="289"/>
      <c r="F64" s="290"/>
      <c r="G64" s="290"/>
      <c r="H64" s="290"/>
      <c r="I64" s="290"/>
      <c r="J64" s="290"/>
      <c r="K64" s="290"/>
      <c r="L64" s="290"/>
      <c r="M64" s="290"/>
      <c r="N64" s="290"/>
      <c r="O64" s="290"/>
      <c r="P64" s="290"/>
      <c r="Q64" s="291"/>
      <c r="R64" s="58"/>
      <c r="S64" s="58"/>
      <c r="T64" s="95"/>
      <c r="U64" s="95"/>
      <c r="V64" s="327"/>
      <c r="W64" s="328"/>
      <c r="X64" s="329"/>
      <c r="Y64" s="95"/>
      <c r="Z64" s="95"/>
      <c r="AA64" s="331"/>
      <c r="AB64" s="331"/>
      <c r="AC64" s="331"/>
      <c r="AD64" s="331"/>
      <c r="AE64" s="331"/>
      <c r="AF64" s="331"/>
      <c r="AG64" s="331"/>
      <c r="AH64" s="331"/>
      <c r="AI64" s="95"/>
      <c r="AR64" s="58"/>
      <c r="AS64" s="62"/>
    </row>
    <row r="65" spans="1:45" ht="12" customHeight="1" thickBot="1" x14ac:dyDescent="0.35">
      <c r="A65" s="6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R65" s="58"/>
      <c r="AS65" s="62"/>
    </row>
    <row r="66" spans="1:45" ht="12" customHeight="1" x14ac:dyDescent="0.3">
      <c r="A66" s="61"/>
      <c r="B66" s="58"/>
      <c r="C66" s="58"/>
      <c r="D66" s="58"/>
      <c r="E66" s="286" t="s">
        <v>16</v>
      </c>
      <c r="F66" s="287"/>
      <c r="G66" s="287"/>
      <c r="H66" s="287"/>
      <c r="I66" s="287"/>
      <c r="J66" s="287"/>
      <c r="K66" s="287"/>
      <c r="L66" s="287"/>
      <c r="M66" s="287"/>
      <c r="N66" s="287"/>
      <c r="O66" s="287"/>
      <c r="P66" s="287"/>
      <c r="Q66" s="288"/>
      <c r="R66" s="58"/>
      <c r="S66" s="58"/>
      <c r="T66" s="95"/>
      <c r="U66" s="95"/>
      <c r="V66" s="324"/>
      <c r="W66" s="325"/>
      <c r="X66" s="326"/>
      <c r="Y66" s="95"/>
      <c r="Z66" s="95"/>
      <c r="AA66" s="331"/>
      <c r="AB66" s="331"/>
      <c r="AC66" s="331"/>
      <c r="AD66" s="331"/>
      <c r="AE66" s="331"/>
      <c r="AF66" s="331"/>
      <c r="AG66" s="331"/>
      <c r="AH66" s="331"/>
      <c r="AI66" s="95"/>
      <c r="AR66" s="58"/>
      <c r="AS66" s="62"/>
    </row>
    <row r="67" spans="1:45" ht="12" customHeight="1" thickBot="1" x14ac:dyDescent="0.35">
      <c r="A67" s="61"/>
      <c r="B67" s="58"/>
      <c r="C67" s="58"/>
      <c r="D67" s="58"/>
      <c r="E67" s="289"/>
      <c r="F67" s="290"/>
      <c r="G67" s="290"/>
      <c r="H67" s="290"/>
      <c r="I67" s="290"/>
      <c r="J67" s="290"/>
      <c r="K67" s="290"/>
      <c r="L67" s="290"/>
      <c r="M67" s="290"/>
      <c r="N67" s="290"/>
      <c r="O67" s="290"/>
      <c r="P67" s="290"/>
      <c r="Q67" s="291"/>
      <c r="R67" s="58"/>
      <c r="S67" s="58"/>
      <c r="T67" s="95"/>
      <c r="U67" s="95"/>
      <c r="V67" s="327"/>
      <c r="W67" s="328"/>
      <c r="X67" s="329"/>
      <c r="Y67" s="95"/>
      <c r="Z67" s="95"/>
      <c r="AA67" s="331"/>
      <c r="AB67" s="331"/>
      <c r="AC67" s="331"/>
      <c r="AD67" s="331"/>
      <c r="AE67" s="331"/>
      <c r="AF67" s="331"/>
      <c r="AG67" s="331"/>
      <c r="AH67" s="331"/>
      <c r="AI67" s="95"/>
      <c r="AR67" s="58"/>
      <c r="AS67" s="62"/>
    </row>
    <row r="68" spans="1:45" ht="12" customHeight="1" thickBot="1" x14ac:dyDescent="0.35">
      <c r="A68" s="61"/>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R68" s="58"/>
      <c r="AS68" s="62"/>
    </row>
    <row r="69" spans="1:45" ht="12" customHeight="1" x14ac:dyDescent="0.3">
      <c r="A69" s="61"/>
      <c r="B69" s="58"/>
      <c r="C69" s="58"/>
      <c r="D69" s="58"/>
      <c r="E69" s="286" t="s">
        <v>651</v>
      </c>
      <c r="F69" s="287"/>
      <c r="G69" s="287"/>
      <c r="H69" s="287"/>
      <c r="I69" s="287"/>
      <c r="J69" s="287"/>
      <c r="K69" s="287"/>
      <c r="L69" s="287"/>
      <c r="M69" s="287"/>
      <c r="N69" s="287"/>
      <c r="O69" s="287"/>
      <c r="P69" s="287"/>
      <c r="Q69" s="288"/>
      <c r="R69" s="58"/>
      <c r="S69" s="58"/>
      <c r="T69" s="95"/>
      <c r="U69" s="95"/>
      <c r="V69" s="324"/>
      <c r="W69" s="325"/>
      <c r="X69" s="326"/>
      <c r="Y69" s="95"/>
      <c r="Z69" s="95"/>
      <c r="AA69" s="331"/>
      <c r="AB69" s="331"/>
      <c r="AC69" s="331"/>
      <c r="AD69" s="331"/>
      <c r="AE69" s="331"/>
      <c r="AF69" s="331"/>
      <c r="AG69" s="331"/>
      <c r="AH69" s="331"/>
      <c r="AI69" s="95"/>
      <c r="AR69" s="58"/>
      <c r="AS69" s="62"/>
    </row>
    <row r="70" spans="1:45" ht="12" customHeight="1" thickBot="1" x14ac:dyDescent="0.35">
      <c r="A70" s="61"/>
      <c r="B70" s="58"/>
      <c r="C70" s="58"/>
      <c r="D70" s="58"/>
      <c r="E70" s="289"/>
      <c r="F70" s="290"/>
      <c r="G70" s="290"/>
      <c r="H70" s="290"/>
      <c r="I70" s="290"/>
      <c r="J70" s="290"/>
      <c r="K70" s="290"/>
      <c r="L70" s="290"/>
      <c r="M70" s="290"/>
      <c r="N70" s="290"/>
      <c r="O70" s="290"/>
      <c r="P70" s="290"/>
      <c r="Q70" s="291"/>
      <c r="R70" s="58"/>
      <c r="S70" s="58"/>
      <c r="T70" s="95"/>
      <c r="U70" s="95"/>
      <c r="V70" s="327"/>
      <c r="W70" s="328"/>
      <c r="X70" s="329"/>
      <c r="Y70" s="95"/>
      <c r="Z70" s="95"/>
      <c r="AA70" s="331"/>
      <c r="AB70" s="331"/>
      <c r="AC70" s="331"/>
      <c r="AD70" s="331"/>
      <c r="AE70" s="331"/>
      <c r="AF70" s="331"/>
      <c r="AG70" s="331"/>
      <c r="AH70" s="331"/>
      <c r="AI70" s="95"/>
      <c r="AR70" s="58"/>
      <c r="AS70" s="62"/>
    </row>
    <row r="71" spans="1:45" ht="12" customHeight="1" thickBot="1" x14ac:dyDescent="0.35">
      <c r="A71" s="61"/>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R71" s="58"/>
      <c r="AS71" s="62"/>
    </row>
    <row r="72" spans="1:45" ht="12" customHeight="1" x14ac:dyDescent="0.3">
      <c r="A72" s="61"/>
      <c r="B72" s="58"/>
      <c r="C72" s="58"/>
      <c r="D72" s="58"/>
      <c r="E72" s="341" t="s">
        <v>730</v>
      </c>
      <c r="F72" s="342"/>
      <c r="G72" s="342"/>
      <c r="H72" s="342"/>
      <c r="I72" s="342"/>
      <c r="J72" s="342"/>
      <c r="K72" s="342"/>
      <c r="L72" s="342"/>
      <c r="M72" s="342"/>
      <c r="N72" s="342"/>
      <c r="O72" s="342"/>
      <c r="P72" s="342"/>
      <c r="Q72" s="343"/>
      <c r="R72" s="58"/>
      <c r="S72" s="58"/>
      <c r="T72" s="95"/>
      <c r="U72" s="95"/>
      <c r="V72" s="324"/>
      <c r="W72" s="325"/>
      <c r="X72" s="326"/>
      <c r="Y72" s="95"/>
      <c r="Z72" s="95"/>
      <c r="AA72" s="331"/>
      <c r="AB72" s="331"/>
      <c r="AC72" s="331"/>
      <c r="AD72" s="331"/>
      <c r="AE72" s="331"/>
      <c r="AF72" s="331"/>
      <c r="AG72" s="331"/>
      <c r="AH72" s="331"/>
      <c r="AI72" s="95"/>
      <c r="AR72" s="58"/>
      <c r="AS72" s="62"/>
    </row>
    <row r="73" spans="1:45" ht="12" customHeight="1" thickBot="1" x14ac:dyDescent="0.35">
      <c r="A73" s="61"/>
      <c r="B73" s="58"/>
      <c r="C73" s="58"/>
      <c r="D73" s="58"/>
      <c r="E73" s="344"/>
      <c r="F73" s="345"/>
      <c r="G73" s="345"/>
      <c r="H73" s="345"/>
      <c r="I73" s="345"/>
      <c r="J73" s="345"/>
      <c r="K73" s="345"/>
      <c r="L73" s="345"/>
      <c r="M73" s="345"/>
      <c r="N73" s="345"/>
      <c r="O73" s="345"/>
      <c r="P73" s="345"/>
      <c r="Q73" s="346"/>
      <c r="R73" s="58"/>
      <c r="S73" s="58"/>
      <c r="T73" s="95"/>
      <c r="U73" s="95"/>
      <c r="V73" s="327"/>
      <c r="W73" s="328"/>
      <c r="X73" s="329"/>
      <c r="Y73" s="95"/>
      <c r="Z73" s="95"/>
      <c r="AA73" s="331"/>
      <c r="AB73" s="331"/>
      <c r="AC73" s="331"/>
      <c r="AD73" s="331"/>
      <c r="AE73" s="331"/>
      <c r="AF73" s="331"/>
      <c r="AG73" s="331"/>
      <c r="AH73" s="331"/>
      <c r="AI73" s="95"/>
      <c r="AR73" s="58"/>
      <c r="AS73" s="62"/>
    </row>
    <row r="74" spans="1:45" ht="12" customHeight="1" x14ac:dyDescent="0.3">
      <c r="A74" s="61"/>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R74" s="58"/>
      <c r="AS74" s="62"/>
    </row>
    <row r="75" spans="1:45" ht="12" customHeight="1" x14ac:dyDescent="0.3">
      <c r="A75" s="6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R75" s="58"/>
      <c r="AS75" s="62"/>
    </row>
    <row r="76" spans="1:45" ht="12" customHeight="1" x14ac:dyDescent="0.3">
      <c r="A76" s="6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151"/>
      <c r="AS76" s="152"/>
    </row>
    <row r="77" spans="1:45" ht="12" customHeight="1" thickBot="1" x14ac:dyDescent="0.35">
      <c r="A77" s="338" t="s">
        <v>66</v>
      </c>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40"/>
    </row>
    <row r="78" spans="1:45" ht="12" customHeight="1" thickTop="1" x14ac:dyDescent="0.3"/>
  </sheetData>
  <sheetProtection sheet="1" formatCells="0"/>
  <mergeCells count="63">
    <mergeCell ref="A77:AS77"/>
    <mergeCell ref="V66:X67"/>
    <mergeCell ref="E63:Q64"/>
    <mergeCell ref="V63:X64"/>
    <mergeCell ref="E66:Q67"/>
    <mergeCell ref="E69:Q70"/>
    <mergeCell ref="E72:Q73"/>
    <mergeCell ref="V72:X73"/>
    <mergeCell ref="AA72:AH73"/>
    <mergeCell ref="V69:X70"/>
    <mergeCell ref="AA63:AH64"/>
    <mergeCell ref="AA66:AH67"/>
    <mergeCell ref="AA69:AH70"/>
    <mergeCell ref="E60:Q61"/>
    <mergeCell ref="V60:X61"/>
    <mergeCell ref="AA57:AH58"/>
    <mergeCell ref="AA60:AH61"/>
    <mergeCell ref="E57:Q58"/>
    <mergeCell ref="V57:X58"/>
    <mergeCell ref="V51:X52"/>
    <mergeCell ref="V54:X55"/>
    <mergeCell ref="AA51:AH52"/>
    <mergeCell ref="AA54:AH55"/>
    <mergeCell ref="A37:AS37"/>
    <mergeCell ref="A39:C41"/>
    <mergeCell ref="D39:AJ41"/>
    <mergeCell ref="AK39:AS41"/>
    <mergeCell ref="D44:AS45"/>
    <mergeCell ref="D47:AG47"/>
    <mergeCell ref="Z48:AI49"/>
    <mergeCell ref="AK1:AS3"/>
    <mergeCell ref="A5:AS7"/>
    <mergeCell ref="B8:AS12"/>
    <mergeCell ref="D13:J14"/>
    <mergeCell ref="A1:C3"/>
    <mergeCell ref="D1:AJ3"/>
    <mergeCell ref="AB20:AM21"/>
    <mergeCell ref="B17:M18"/>
    <mergeCell ref="B19:M20"/>
    <mergeCell ref="B21:M22"/>
    <mergeCell ref="P15:X16"/>
    <mergeCell ref="P17:X18"/>
    <mergeCell ref="AB15:AM16"/>
    <mergeCell ref="AB17:AM18"/>
    <mergeCell ref="AB22:AM23"/>
    <mergeCell ref="P19:X20"/>
    <mergeCell ref="B23:M24"/>
    <mergeCell ref="AB27:AM28"/>
    <mergeCell ref="E54:Q55"/>
    <mergeCell ref="E51:Q52"/>
    <mergeCell ref="B29:M30"/>
    <mergeCell ref="P22:X23"/>
    <mergeCell ref="P29:X30"/>
    <mergeCell ref="P31:X32"/>
    <mergeCell ref="S48:T49"/>
    <mergeCell ref="U48:Y49"/>
    <mergeCell ref="AB32:AM33"/>
    <mergeCell ref="P24:X25"/>
    <mergeCell ref="P26:X27"/>
    <mergeCell ref="B25:M26"/>
    <mergeCell ref="B27:M28"/>
    <mergeCell ref="AB25:AM26"/>
    <mergeCell ref="AB30:AM31"/>
  </mergeCells>
  <conditionalFormatting sqref="B8">
    <cfRule type="cellIs" dxfId="297" priority="35" operator="equal">
      <formula>0</formula>
    </cfRule>
  </conditionalFormatting>
  <conditionalFormatting sqref="AA51 AA54 AA57 AA60 AA63 AA66 AA69 AA72">
    <cfRule type="expression" dxfId="296" priority="19">
      <formula>$Z$48=""</formula>
    </cfRule>
  </conditionalFormatting>
  <conditionalFormatting sqref="B17">
    <cfRule type="expression" dxfId="295" priority="72">
      <formula>#REF!&gt;0</formula>
    </cfRule>
  </conditionalFormatting>
  <conditionalFormatting sqref="P15">
    <cfRule type="expression" dxfId="294" priority="79">
      <formula>#REF!&gt;0</formula>
    </cfRule>
  </conditionalFormatting>
  <conditionalFormatting sqref="P22">
    <cfRule type="expression" dxfId="293" priority="15">
      <formula>#REF!&gt;0</formula>
    </cfRule>
  </conditionalFormatting>
  <conditionalFormatting sqref="AB25">
    <cfRule type="expression" dxfId="292" priority="7">
      <formula>#REF!&gt;0</formula>
    </cfRule>
  </conditionalFormatting>
  <conditionalFormatting sqref="AB30">
    <cfRule type="expression" dxfId="291" priority="13">
      <formula>#REF!&gt;0</formula>
    </cfRule>
  </conditionalFormatting>
  <conditionalFormatting sqref="P29">
    <cfRule type="expression" dxfId="290" priority="11">
      <formula>#REF!&gt;0</formula>
    </cfRule>
  </conditionalFormatting>
  <conditionalFormatting sqref="AB15">
    <cfRule type="expression" dxfId="289" priority="9">
      <formula>#REF!&gt;0</formula>
    </cfRule>
  </conditionalFormatting>
  <conditionalFormatting sqref="AB20">
    <cfRule type="expression" dxfId="288" priority="8">
      <formula>#REF!&gt;0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V82"/>
  <sheetViews>
    <sheetView showGridLines="0" showRowColHeaders="0" zoomScale="96" zoomScaleNormal="96" workbookViewId="0">
      <pane ySplit="3" topLeftCell="A4" activePane="bottomLeft" state="frozen"/>
      <selection activeCell="D76" sqref="A76:AV78"/>
      <selection pane="bottomLeft" activeCell="BG61" sqref="BG61"/>
    </sheetView>
  </sheetViews>
  <sheetFormatPr baseColWidth="10" defaultColWidth="2.6640625" defaultRowHeight="12" customHeight="1" x14ac:dyDescent="0.3"/>
  <sheetData>
    <row r="1" spans="1:48"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357" t="s">
        <v>103</v>
      </c>
      <c r="AO1" s="234"/>
      <c r="AP1" s="234"/>
      <c r="AQ1" s="234"/>
      <c r="AR1" s="234"/>
      <c r="AS1" s="234"/>
      <c r="AT1" s="234"/>
      <c r="AU1" s="234"/>
      <c r="AV1" s="235"/>
    </row>
    <row r="2" spans="1:48"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358"/>
      <c r="AO2" s="237"/>
      <c r="AP2" s="237"/>
      <c r="AQ2" s="237"/>
      <c r="AR2" s="237"/>
      <c r="AS2" s="237"/>
      <c r="AT2" s="237"/>
      <c r="AU2" s="237"/>
      <c r="AV2" s="238"/>
    </row>
    <row r="3" spans="1:48"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359"/>
      <c r="AO3" s="360"/>
      <c r="AP3" s="360"/>
      <c r="AQ3" s="360"/>
      <c r="AR3" s="360"/>
      <c r="AS3" s="360"/>
      <c r="AT3" s="360"/>
      <c r="AU3" s="360"/>
      <c r="AV3" s="361"/>
    </row>
    <row r="4" spans="1:48"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268"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48" ht="12" customHeight="1" x14ac:dyDescent="0.3">
      <c r="A6" s="268"/>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48" ht="12" customHeight="1" thickBot="1" x14ac:dyDescent="0.35">
      <c r="A7" s="268"/>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61"/>
      <c r="B8" s="315" t="str">
        <f>CONCATENATE(Identification!B10)</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62"/>
      <c r="AV8" s="62"/>
    </row>
    <row r="9" spans="1:48"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62"/>
    </row>
    <row r="10" spans="1:48"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62"/>
    </row>
    <row r="11" spans="1:48" ht="12" customHeight="1" x14ac:dyDescent="0.3">
      <c r="A11" s="6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63"/>
      <c r="AV11" s="62"/>
    </row>
    <row r="12" spans="1:48" ht="12" customHeight="1" thickBot="1" x14ac:dyDescent="0.35">
      <c r="A12" s="61"/>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64"/>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365" t="s">
        <v>800</v>
      </c>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57"/>
      <c r="AV14" s="99"/>
    </row>
    <row r="15" spans="1:48" ht="144.75" customHeight="1" thickBot="1" x14ac:dyDescent="0.35">
      <c r="A15" s="61"/>
      <c r="B15" s="58"/>
      <c r="C15" s="58"/>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57"/>
      <c r="AV15" s="99"/>
    </row>
    <row r="16" spans="1:48" ht="12" customHeight="1" x14ac:dyDescent="0.3">
      <c r="A16" s="61"/>
      <c r="B16" s="58"/>
      <c r="C16" s="366"/>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8"/>
      <c r="AV16" s="62"/>
    </row>
    <row r="17" spans="1:48" ht="12" customHeight="1" x14ac:dyDescent="0.3">
      <c r="A17" s="61"/>
      <c r="B17" s="58"/>
      <c r="C17" s="369"/>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1"/>
      <c r="AV17" s="62"/>
    </row>
    <row r="18" spans="1:48" ht="12" customHeight="1" x14ac:dyDescent="0.3">
      <c r="A18" s="61"/>
      <c r="B18" s="58"/>
      <c r="C18" s="369"/>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1"/>
      <c r="AV18" s="62"/>
    </row>
    <row r="19" spans="1:48" ht="12" customHeight="1" x14ac:dyDescent="0.3">
      <c r="A19" s="61"/>
      <c r="B19" s="58"/>
      <c r="C19" s="369"/>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1"/>
      <c r="AV19" s="62"/>
    </row>
    <row r="20" spans="1:48" ht="12" customHeight="1" x14ac:dyDescent="0.3">
      <c r="A20" s="61"/>
      <c r="B20" s="58"/>
      <c r="C20" s="369"/>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1"/>
      <c r="AV20" s="62"/>
    </row>
    <row r="21" spans="1:48" ht="12" customHeight="1" x14ac:dyDescent="0.3">
      <c r="A21" s="61"/>
      <c r="B21" s="58"/>
      <c r="C21" s="369"/>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1"/>
      <c r="AV21" s="62"/>
    </row>
    <row r="22" spans="1:48" ht="12" customHeight="1" x14ac:dyDescent="0.3">
      <c r="A22" s="61"/>
      <c r="B22" s="58"/>
      <c r="C22" s="369"/>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1"/>
      <c r="AV22" s="62"/>
    </row>
    <row r="23" spans="1:48" ht="12" customHeight="1" x14ac:dyDescent="0.3">
      <c r="A23" s="61"/>
      <c r="B23" s="58"/>
      <c r="C23" s="369"/>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1"/>
      <c r="AV23" s="62"/>
    </row>
    <row r="24" spans="1:48" ht="12" customHeight="1" x14ac:dyDescent="0.3">
      <c r="A24" s="61"/>
      <c r="B24" s="58"/>
      <c r="C24" s="369"/>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1"/>
      <c r="AV24" s="62"/>
    </row>
    <row r="25" spans="1:48" ht="12" customHeight="1" x14ac:dyDescent="0.3">
      <c r="A25" s="61"/>
      <c r="B25" s="58"/>
      <c r="C25" s="369"/>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1"/>
      <c r="AV25" s="62"/>
    </row>
    <row r="26" spans="1:48" ht="12" customHeight="1" x14ac:dyDescent="0.3">
      <c r="A26" s="61"/>
      <c r="B26" s="58"/>
      <c r="C26" s="369"/>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1"/>
      <c r="AV26" s="62"/>
    </row>
    <row r="27" spans="1:48" ht="12" customHeight="1" x14ac:dyDescent="0.3">
      <c r="A27" s="61"/>
      <c r="B27" s="58"/>
      <c r="C27" s="369"/>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1"/>
      <c r="AV27" s="62"/>
    </row>
    <row r="28" spans="1:48" ht="12" customHeight="1" x14ac:dyDescent="0.3">
      <c r="A28" s="61"/>
      <c r="B28" s="58"/>
      <c r="C28" s="369"/>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1"/>
      <c r="AV28" s="62"/>
    </row>
    <row r="29" spans="1:48" ht="12" customHeight="1" x14ac:dyDescent="0.3">
      <c r="A29" s="61"/>
      <c r="B29" s="58"/>
      <c r="C29" s="369"/>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1"/>
      <c r="AV29" s="62"/>
    </row>
    <row r="30" spans="1:48" ht="12" customHeight="1" x14ac:dyDescent="0.3">
      <c r="A30" s="61"/>
      <c r="B30" s="58"/>
      <c r="C30" s="369"/>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1"/>
      <c r="AV30" s="62"/>
    </row>
    <row r="31" spans="1:48" ht="12" customHeight="1" x14ac:dyDescent="0.3">
      <c r="A31" s="61"/>
      <c r="B31" s="58"/>
      <c r="C31" s="369"/>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1"/>
      <c r="AV31" s="62"/>
    </row>
    <row r="32" spans="1:48" ht="12" customHeight="1" x14ac:dyDescent="0.3">
      <c r="A32" s="61"/>
      <c r="B32" s="58"/>
      <c r="C32" s="369"/>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1"/>
      <c r="AV32" s="62"/>
    </row>
    <row r="33" spans="1:48" ht="12" customHeight="1" x14ac:dyDescent="0.3">
      <c r="A33" s="61"/>
      <c r="B33" s="58"/>
      <c r="C33" s="369"/>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1"/>
      <c r="AV33" s="62"/>
    </row>
    <row r="34" spans="1:48" ht="12" customHeight="1" x14ac:dyDescent="0.3">
      <c r="A34" s="61"/>
      <c r="B34" s="58"/>
      <c r="C34" s="369"/>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1"/>
      <c r="AV34" s="62"/>
    </row>
    <row r="35" spans="1:48" ht="12" customHeight="1" x14ac:dyDescent="0.3">
      <c r="A35" s="61"/>
      <c r="B35" s="58"/>
      <c r="C35" s="369"/>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1"/>
      <c r="AV35" s="62"/>
    </row>
    <row r="36" spans="1:48" ht="12" customHeight="1" x14ac:dyDescent="0.3">
      <c r="A36" s="61"/>
      <c r="B36" s="58"/>
      <c r="C36" s="369"/>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1"/>
      <c r="AV36" s="62"/>
    </row>
    <row r="37" spans="1:48" ht="12" customHeight="1" x14ac:dyDescent="0.3">
      <c r="A37" s="61"/>
      <c r="B37" s="58"/>
      <c r="C37" s="369"/>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1"/>
      <c r="AV37" s="62"/>
    </row>
    <row r="38" spans="1:48" ht="12" customHeight="1" thickBot="1" x14ac:dyDescent="0.35">
      <c r="A38" s="61"/>
      <c r="B38" s="58"/>
      <c r="C38" s="372"/>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4"/>
      <c r="AV38" s="62"/>
    </row>
    <row r="39" spans="1:48" ht="12" customHeight="1" x14ac:dyDescent="0.3">
      <c r="A39" s="211" t="s">
        <v>67</v>
      </c>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3"/>
    </row>
    <row r="40" spans="1:48" ht="12" customHeight="1" thickBot="1" x14ac:dyDescent="0.35">
      <c r="A40" s="61"/>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62"/>
    </row>
    <row r="41" spans="1:48" ht="12" customHeight="1" thickTop="1" x14ac:dyDescent="0.3">
      <c r="A41" s="160"/>
      <c r="B41" s="161"/>
      <c r="C41" s="161"/>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375" t="s">
        <v>103</v>
      </c>
      <c r="AO41" s="376"/>
      <c r="AP41" s="376"/>
      <c r="AQ41" s="376"/>
      <c r="AR41" s="376"/>
      <c r="AS41" s="376"/>
      <c r="AT41" s="376"/>
      <c r="AU41" s="376"/>
      <c r="AV41" s="377"/>
    </row>
    <row r="42" spans="1:48" ht="12" customHeight="1" x14ac:dyDescent="0.3">
      <c r="A42" s="160"/>
      <c r="B42" s="161"/>
      <c r="C42" s="161"/>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358"/>
      <c r="AO42" s="237"/>
      <c r="AP42" s="237"/>
      <c r="AQ42" s="237"/>
      <c r="AR42" s="237"/>
      <c r="AS42" s="237"/>
      <c r="AT42" s="237"/>
      <c r="AU42" s="237"/>
      <c r="AV42" s="238"/>
    </row>
    <row r="43" spans="1:48" ht="12" customHeight="1" thickBot="1" x14ac:dyDescent="0.35">
      <c r="A43" s="160"/>
      <c r="B43" s="161"/>
      <c r="C43" s="161"/>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359"/>
      <c r="AO43" s="360"/>
      <c r="AP43" s="360"/>
      <c r="AQ43" s="360"/>
      <c r="AR43" s="360"/>
      <c r="AS43" s="360"/>
      <c r="AT43" s="360"/>
      <c r="AU43" s="360"/>
      <c r="AV43" s="361"/>
    </row>
    <row r="44" spans="1:48" ht="12" customHeight="1" thickTop="1" x14ac:dyDescent="0.3">
      <c r="A44" s="61"/>
      <c r="B44" s="58"/>
      <c r="C44" s="58"/>
      <c r="D44" s="192" t="s">
        <v>68</v>
      </c>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336"/>
    </row>
    <row r="45" spans="1:48" ht="12" customHeight="1" x14ac:dyDescent="0.3">
      <c r="A45" s="61"/>
      <c r="B45" s="58"/>
      <c r="C45" s="58"/>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336"/>
    </row>
    <row r="46" spans="1:48" ht="12" customHeight="1" thickBot="1" x14ac:dyDescent="0.35">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62"/>
    </row>
    <row r="47" spans="1:48" ht="12" customHeight="1" x14ac:dyDescent="0.3">
      <c r="A47" s="61"/>
      <c r="B47" s="58"/>
      <c r="C47" s="347"/>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9"/>
      <c r="AV47" s="62"/>
    </row>
    <row r="48" spans="1:48" ht="12" customHeight="1" x14ac:dyDescent="0.3">
      <c r="A48" s="61"/>
      <c r="B48" s="58"/>
      <c r="C48" s="350"/>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2"/>
      <c r="AV48" s="62"/>
    </row>
    <row r="49" spans="1:48" ht="12" customHeight="1" x14ac:dyDescent="0.3">
      <c r="A49" s="61"/>
      <c r="B49" s="58"/>
      <c r="C49" s="350"/>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2"/>
      <c r="AV49" s="62"/>
    </row>
    <row r="50" spans="1:48" ht="12" customHeight="1" x14ac:dyDescent="0.3">
      <c r="A50" s="61"/>
      <c r="B50" s="58"/>
      <c r="C50" s="350"/>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2"/>
      <c r="AV50" s="62"/>
    </row>
    <row r="51" spans="1:48" ht="12" customHeight="1" x14ac:dyDescent="0.3">
      <c r="A51" s="61"/>
      <c r="B51" s="58"/>
      <c r="C51" s="350"/>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2"/>
      <c r="AV51" s="62"/>
    </row>
    <row r="52" spans="1:48" ht="12" customHeight="1" x14ac:dyDescent="0.3">
      <c r="A52" s="61"/>
      <c r="B52" s="58"/>
      <c r="C52" s="350"/>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2"/>
      <c r="AV52" s="62"/>
    </row>
    <row r="53" spans="1:48" ht="12" customHeight="1" x14ac:dyDescent="0.3">
      <c r="A53" s="61"/>
      <c r="B53" s="58"/>
      <c r="C53" s="350"/>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2"/>
      <c r="AV53" s="62"/>
    </row>
    <row r="54" spans="1:48" ht="12" customHeight="1" x14ac:dyDescent="0.3">
      <c r="A54" s="61"/>
      <c r="B54" s="58"/>
      <c r="C54" s="350"/>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2"/>
      <c r="AV54" s="62"/>
    </row>
    <row r="55" spans="1:48" ht="12" customHeight="1" x14ac:dyDescent="0.3">
      <c r="A55" s="61"/>
      <c r="B55" s="58"/>
      <c r="C55" s="350"/>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2"/>
      <c r="AV55" s="62"/>
    </row>
    <row r="56" spans="1:48" ht="12" customHeight="1" x14ac:dyDescent="0.3">
      <c r="A56" s="61"/>
      <c r="B56" s="58"/>
      <c r="C56" s="350"/>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2"/>
      <c r="AV56" s="62"/>
    </row>
    <row r="57" spans="1:48" ht="12" customHeight="1" x14ac:dyDescent="0.3">
      <c r="A57" s="61"/>
      <c r="B57" s="58"/>
      <c r="C57" s="350"/>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2"/>
      <c r="AV57" s="62"/>
    </row>
    <row r="58" spans="1:48" ht="12" customHeight="1" x14ac:dyDescent="0.3">
      <c r="A58" s="61"/>
      <c r="B58" s="58"/>
      <c r="C58" s="350"/>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2"/>
      <c r="AV58" s="62"/>
    </row>
    <row r="59" spans="1:48" ht="12" customHeight="1" x14ac:dyDescent="0.3">
      <c r="A59" s="61"/>
      <c r="B59" s="58"/>
      <c r="C59" s="350"/>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2"/>
      <c r="AV59" s="62"/>
    </row>
    <row r="60" spans="1:48" ht="12" customHeight="1" x14ac:dyDescent="0.3">
      <c r="A60" s="61"/>
      <c r="B60" s="58"/>
      <c r="C60" s="350"/>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2"/>
      <c r="AV60" s="62"/>
    </row>
    <row r="61" spans="1:48" ht="12" customHeight="1" x14ac:dyDescent="0.3">
      <c r="A61" s="61"/>
      <c r="B61" s="58"/>
      <c r="C61" s="350"/>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2"/>
      <c r="AV61" s="62"/>
    </row>
    <row r="62" spans="1:48" ht="12" customHeight="1" x14ac:dyDescent="0.3">
      <c r="A62" s="61"/>
      <c r="B62" s="58"/>
      <c r="C62" s="350"/>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2"/>
      <c r="AV62" s="62"/>
    </row>
    <row r="63" spans="1:48" ht="12" customHeight="1" x14ac:dyDescent="0.3">
      <c r="A63" s="61"/>
      <c r="B63" s="58"/>
      <c r="C63" s="350"/>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2"/>
      <c r="AV63" s="62"/>
    </row>
    <row r="64" spans="1:48" ht="12" customHeight="1" thickBot="1" x14ac:dyDescent="0.35">
      <c r="A64" s="61"/>
      <c r="B64" s="58"/>
      <c r="C64" s="353"/>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5"/>
      <c r="AV64" s="62"/>
    </row>
    <row r="65" spans="1:48" ht="12" customHeight="1" x14ac:dyDescent="0.3">
      <c r="A65" s="6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62"/>
    </row>
    <row r="66" spans="1:48" ht="12" customHeight="1" x14ac:dyDescent="0.3">
      <c r="A66" s="61"/>
      <c r="B66" s="58"/>
      <c r="C66" s="58"/>
      <c r="D66" s="356" t="s">
        <v>802</v>
      </c>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62"/>
    </row>
    <row r="67" spans="1:48" ht="12" customHeight="1" x14ac:dyDescent="0.3">
      <c r="A67" s="61"/>
      <c r="B67" s="58"/>
      <c r="C67" s="58"/>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62"/>
    </row>
    <row r="68" spans="1:48" ht="12" customHeight="1" x14ac:dyDescent="0.3">
      <c r="A68" s="61"/>
      <c r="B68" s="58"/>
      <c r="C68" s="58"/>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62"/>
    </row>
    <row r="69" spans="1:48" ht="12" customHeight="1" thickBot="1" x14ac:dyDescent="0.35">
      <c r="A69" s="61"/>
      <c r="B69" s="58"/>
      <c r="C69" s="58"/>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62"/>
    </row>
    <row r="70" spans="1:48" ht="12" customHeight="1" x14ac:dyDescent="0.3">
      <c r="A70" s="61"/>
      <c r="B70" s="58"/>
      <c r="C70" s="347"/>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9"/>
      <c r="AV70" s="62"/>
    </row>
    <row r="71" spans="1:48" ht="12" customHeight="1" x14ac:dyDescent="0.3">
      <c r="A71" s="61"/>
      <c r="B71" s="58"/>
      <c r="C71" s="350"/>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2"/>
      <c r="AV71" s="62"/>
    </row>
    <row r="72" spans="1:48" ht="12" customHeight="1" x14ac:dyDescent="0.3">
      <c r="A72" s="61"/>
      <c r="B72" s="58"/>
      <c r="C72" s="350"/>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2"/>
      <c r="AV72" s="62"/>
    </row>
    <row r="73" spans="1:48" ht="12" customHeight="1" x14ac:dyDescent="0.3">
      <c r="A73" s="61"/>
      <c r="B73" s="58"/>
      <c r="C73" s="350"/>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2"/>
      <c r="AV73" s="62"/>
    </row>
    <row r="74" spans="1:48" ht="12" customHeight="1" x14ac:dyDescent="0.3">
      <c r="A74" s="61"/>
      <c r="B74" s="58"/>
      <c r="C74" s="350"/>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2"/>
      <c r="AV74" s="62"/>
    </row>
    <row r="75" spans="1:48" ht="12" customHeight="1" x14ac:dyDescent="0.3">
      <c r="A75" s="61"/>
      <c r="B75" s="58"/>
      <c r="C75" s="350"/>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2"/>
      <c r="AV75" s="62"/>
    </row>
    <row r="76" spans="1:48" ht="12" customHeight="1" x14ac:dyDescent="0.3">
      <c r="A76" s="61"/>
      <c r="B76" s="58"/>
      <c r="C76" s="350"/>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2"/>
      <c r="AV76" s="62"/>
    </row>
    <row r="77" spans="1:48" ht="12" customHeight="1" x14ac:dyDescent="0.3">
      <c r="A77" s="61"/>
      <c r="B77" s="58"/>
      <c r="C77" s="350"/>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2"/>
      <c r="AV77" s="62"/>
    </row>
    <row r="78" spans="1:48" ht="12" customHeight="1" thickBot="1" x14ac:dyDescent="0.35">
      <c r="A78" s="61"/>
      <c r="B78" s="58"/>
      <c r="C78" s="353"/>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5"/>
      <c r="AV78" s="62"/>
    </row>
    <row r="79" spans="1:48" ht="12" customHeight="1" x14ac:dyDescent="0.3">
      <c r="A79" s="6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62"/>
    </row>
    <row r="80" spans="1:48" ht="12" customHeight="1" x14ac:dyDescent="0.3">
      <c r="A80" s="211" t="s">
        <v>69</v>
      </c>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3"/>
    </row>
    <row r="81" spans="1:48" ht="12" customHeight="1" thickBot="1" x14ac:dyDescent="0.35">
      <c r="A81" s="63"/>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5"/>
    </row>
    <row r="82" spans="1:48" ht="12" customHeight="1" thickTop="1" x14ac:dyDescent="0.3"/>
  </sheetData>
  <sheetProtection sheet="1" objects="1" scenarios="1"/>
  <mergeCells count="16">
    <mergeCell ref="C70:AU78"/>
    <mergeCell ref="C47:AU64"/>
    <mergeCell ref="A80:AV80"/>
    <mergeCell ref="D66:AU68"/>
    <mergeCell ref="A1:C3"/>
    <mergeCell ref="D1:AM3"/>
    <mergeCell ref="AN1:AV3"/>
    <mergeCell ref="A5:AV7"/>
    <mergeCell ref="B8:AU12"/>
    <mergeCell ref="D44:AV45"/>
    <mergeCell ref="D14:AT15"/>
    <mergeCell ref="A39:AV39"/>
    <mergeCell ref="C16:AU38"/>
    <mergeCell ref="A41:C43"/>
    <mergeCell ref="D41:AM43"/>
    <mergeCell ref="AN41:AV43"/>
  </mergeCells>
  <conditionalFormatting sqref="C16:AU38">
    <cfRule type="cellIs" dxfId="287" priority="6" operator="equal">
      <formula>0</formula>
    </cfRule>
  </conditionalFormatting>
  <conditionalFormatting sqref="C47">
    <cfRule type="cellIs" dxfId="286" priority="5" operator="equal">
      <formula>0</formula>
    </cfRule>
  </conditionalFormatting>
  <conditionalFormatting sqref="B8">
    <cfRule type="cellIs" dxfId="285" priority="3" operator="equal">
      <formula>0</formula>
    </cfRule>
  </conditionalFormatting>
  <conditionalFormatting sqref="C70">
    <cfRule type="cellIs" dxfId="284" priority="1" operator="equal">
      <formula>0</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H1333"/>
  <sheetViews>
    <sheetView showGridLines="0" showRowColHeaders="0" zoomScaleNormal="100" workbookViewId="0">
      <pane ySplit="3" topLeftCell="A31" activePane="bottomLeft" state="frozen"/>
      <selection activeCell="D76" sqref="A76:AV78"/>
      <selection pane="bottomLeft" activeCell="BN35" sqref="BN35"/>
    </sheetView>
  </sheetViews>
  <sheetFormatPr baseColWidth="10" defaultColWidth="2.6640625" defaultRowHeight="12" customHeight="1" x14ac:dyDescent="0.3"/>
  <cols>
    <col min="48" max="48" width="4" customWidth="1"/>
    <col min="49" max="60" width="0" style="23" hidden="1" customWidth="1"/>
  </cols>
  <sheetData>
    <row r="1" spans="1:56"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408" t="s">
        <v>104</v>
      </c>
      <c r="AO1" s="234"/>
      <c r="AP1" s="234"/>
      <c r="AQ1" s="234"/>
      <c r="AR1" s="234"/>
      <c r="AS1" s="234"/>
      <c r="AT1" s="234"/>
      <c r="AU1" s="234"/>
      <c r="AV1" s="235"/>
    </row>
    <row r="2" spans="1:56"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390"/>
      <c r="AO2" s="237"/>
      <c r="AP2" s="237"/>
      <c r="AQ2" s="237"/>
      <c r="AR2" s="237"/>
      <c r="AS2" s="237"/>
      <c r="AT2" s="237"/>
      <c r="AU2" s="237"/>
      <c r="AV2" s="238"/>
    </row>
    <row r="3" spans="1:56"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391"/>
      <c r="AO3" s="392"/>
      <c r="AP3" s="392"/>
      <c r="AQ3" s="392"/>
      <c r="AR3" s="392"/>
      <c r="AS3" s="392"/>
      <c r="AT3" s="392"/>
      <c r="AU3" s="392"/>
      <c r="AV3" s="393"/>
    </row>
    <row r="4" spans="1:56"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56" ht="12" customHeight="1" x14ac:dyDescent="0.3">
      <c r="A5" s="268"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56" ht="12" customHeight="1" x14ac:dyDescent="0.3">
      <c r="A6" s="268"/>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56" ht="12" customHeight="1" thickBot="1" x14ac:dyDescent="0.35">
      <c r="A7" s="268"/>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56" ht="12" customHeight="1" x14ac:dyDescent="0.3">
      <c r="A8" s="61"/>
      <c r="B8" s="315" t="str">
        <f>CONCATENATE(Identification!B10)</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62"/>
      <c r="AV8" s="62"/>
    </row>
    <row r="9" spans="1:56"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62"/>
    </row>
    <row r="10" spans="1:56"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62"/>
    </row>
    <row r="11" spans="1:56" ht="12" customHeight="1" x14ac:dyDescent="0.3">
      <c r="A11" s="6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63"/>
      <c r="AV11" s="62"/>
    </row>
    <row r="12" spans="1:56" ht="12" customHeight="1" thickBot="1" x14ac:dyDescent="0.35">
      <c r="A12" s="61"/>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64"/>
      <c r="AV12" s="62"/>
    </row>
    <row r="13" spans="1:56" ht="12" customHeight="1" thickBot="1" x14ac:dyDescent="0.35">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56" ht="12" customHeight="1" x14ac:dyDescent="0.3">
      <c r="A14" s="61"/>
      <c r="B14" s="58"/>
      <c r="C14" s="58"/>
      <c r="D14" s="192" t="s">
        <v>28</v>
      </c>
      <c r="E14" s="192"/>
      <c r="F14" s="192"/>
      <c r="G14" s="192"/>
      <c r="H14" s="192"/>
      <c r="I14" s="192"/>
      <c r="J14" s="192"/>
      <c r="K14" s="192"/>
      <c r="L14" s="192"/>
      <c r="M14" s="57"/>
      <c r="N14" s="57"/>
      <c r="O14" s="57"/>
      <c r="P14" s="57"/>
      <c r="Q14" s="57"/>
      <c r="R14" s="57"/>
      <c r="S14" s="394" t="s">
        <v>29</v>
      </c>
      <c r="T14" s="395"/>
      <c r="U14" s="395"/>
      <c r="V14" s="395"/>
      <c r="W14" s="395"/>
      <c r="X14" s="396"/>
      <c r="Y14" s="57"/>
      <c r="Z14" s="407"/>
      <c r="AA14" s="407"/>
      <c r="AB14" s="57"/>
      <c r="AC14" s="394" t="s">
        <v>31</v>
      </c>
      <c r="AD14" s="395"/>
      <c r="AE14" s="395"/>
      <c r="AF14" s="395"/>
      <c r="AG14" s="395"/>
      <c r="AH14" s="396"/>
      <c r="AI14" s="57"/>
      <c r="AJ14" s="407"/>
      <c r="AK14" s="407"/>
      <c r="AL14" s="57"/>
      <c r="AM14" s="394" t="s">
        <v>30</v>
      </c>
      <c r="AN14" s="395"/>
      <c r="AO14" s="395"/>
      <c r="AP14" s="395"/>
      <c r="AQ14" s="395"/>
      <c r="AR14" s="396"/>
      <c r="AS14" s="57"/>
      <c r="AT14" s="407"/>
      <c r="AU14" s="407"/>
      <c r="AV14" s="62"/>
      <c r="AX14" s="386" t="e">
        <f>VLOOKUP(Z14,Liste!$A:$B,2,FALSE)</f>
        <v>#N/A</v>
      </c>
      <c r="AY14" s="386"/>
      <c r="AZ14" s="386" t="e">
        <f>VLOOKUP(AJ14,Liste!$A:$B,2,FALSE)</f>
        <v>#N/A</v>
      </c>
      <c r="BA14" s="386"/>
      <c r="BB14" s="386" t="e">
        <f>VLOOKUP(AT14,Liste!$A:$B,2,FALSE)</f>
        <v>#N/A</v>
      </c>
      <c r="BC14" s="386"/>
      <c r="BD14" s="24"/>
    </row>
    <row r="15" spans="1:56" ht="12" customHeight="1" thickBot="1" x14ac:dyDescent="0.35">
      <c r="A15" s="61"/>
      <c r="B15" s="58"/>
      <c r="C15" s="58"/>
      <c r="D15" s="192"/>
      <c r="E15" s="192"/>
      <c r="F15" s="192"/>
      <c r="G15" s="192"/>
      <c r="H15" s="192"/>
      <c r="I15" s="192"/>
      <c r="J15" s="192"/>
      <c r="K15" s="192"/>
      <c r="L15" s="192"/>
      <c r="M15" s="57"/>
      <c r="N15" s="57"/>
      <c r="O15" s="57"/>
      <c r="P15" s="57"/>
      <c r="Q15" s="57"/>
      <c r="R15" s="57"/>
      <c r="S15" s="397"/>
      <c r="T15" s="398"/>
      <c r="U15" s="398"/>
      <c r="V15" s="398"/>
      <c r="W15" s="398"/>
      <c r="X15" s="399"/>
      <c r="Y15" s="57"/>
      <c r="Z15" s="407"/>
      <c r="AA15" s="407"/>
      <c r="AB15" s="57"/>
      <c r="AC15" s="397"/>
      <c r="AD15" s="398"/>
      <c r="AE15" s="398"/>
      <c r="AF15" s="398"/>
      <c r="AG15" s="398"/>
      <c r="AH15" s="399"/>
      <c r="AI15" s="57"/>
      <c r="AJ15" s="407"/>
      <c r="AK15" s="407"/>
      <c r="AL15" s="57"/>
      <c r="AM15" s="397"/>
      <c r="AN15" s="398"/>
      <c r="AO15" s="398"/>
      <c r="AP15" s="398"/>
      <c r="AQ15" s="398"/>
      <c r="AR15" s="399"/>
      <c r="AS15" s="57"/>
      <c r="AT15" s="407"/>
      <c r="AU15" s="407"/>
      <c r="AV15" s="62"/>
      <c r="AX15" s="386"/>
      <c r="AY15" s="386"/>
      <c r="AZ15" s="386"/>
      <c r="BA15" s="386"/>
      <c r="BB15" s="386"/>
      <c r="BC15" s="386"/>
      <c r="BD15" s="24"/>
    </row>
    <row r="16" spans="1:56" ht="12" customHeight="1" x14ac:dyDescent="0.3">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58" ht="12" customHeight="1" thickBot="1" x14ac:dyDescent="0.35">
      <c r="A17" s="61"/>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62"/>
    </row>
    <row r="18" spans="1:58" ht="12" customHeight="1" x14ac:dyDescent="0.3">
      <c r="A18" s="61"/>
      <c r="B18" s="58"/>
      <c r="C18" s="58"/>
      <c r="D18" s="192" t="s">
        <v>70</v>
      </c>
      <c r="E18" s="192"/>
      <c r="F18" s="192"/>
      <c r="G18" s="192"/>
      <c r="H18" s="192"/>
      <c r="I18" s="192"/>
      <c r="J18" s="192"/>
      <c r="K18" s="192"/>
      <c r="L18" s="192"/>
      <c r="M18" s="57"/>
      <c r="N18" s="57"/>
      <c r="O18" s="57"/>
      <c r="P18" s="57"/>
      <c r="Q18" s="57"/>
      <c r="R18" s="57"/>
      <c r="S18" s="394" t="s">
        <v>17</v>
      </c>
      <c r="T18" s="395"/>
      <c r="U18" s="395"/>
      <c r="V18" s="395"/>
      <c r="W18" s="395"/>
      <c r="X18" s="396"/>
      <c r="Y18" s="57"/>
      <c r="Z18" s="407"/>
      <c r="AA18" s="407"/>
      <c r="AB18" s="57"/>
      <c r="AC18" s="394" t="s">
        <v>18</v>
      </c>
      <c r="AD18" s="395"/>
      <c r="AE18" s="395"/>
      <c r="AF18" s="395"/>
      <c r="AG18" s="395"/>
      <c r="AH18" s="396"/>
      <c r="AI18" s="57"/>
      <c r="AJ18" s="407"/>
      <c r="AK18" s="407"/>
      <c r="AL18" s="57"/>
      <c r="AM18" s="394" t="s">
        <v>653</v>
      </c>
      <c r="AN18" s="395"/>
      <c r="AO18" s="395"/>
      <c r="AP18" s="395"/>
      <c r="AQ18" s="395"/>
      <c r="AR18" s="396"/>
      <c r="AS18" s="57"/>
      <c r="AT18" s="407"/>
      <c r="AU18" s="407"/>
      <c r="AV18" s="62"/>
      <c r="AX18" s="386" t="e">
        <f>VLOOKUP(Z18,Liste!$A:$B,2,FALSE)</f>
        <v>#N/A</v>
      </c>
      <c r="AY18" s="386"/>
      <c r="AZ18" s="386" t="e">
        <f>VLOOKUP(AJ18,Liste!$A:$B,2,FALSE)</f>
        <v>#N/A</v>
      </c>
      <c r="BA18" s="386"/>
      <c r="BB18" s="386" t="e">
        <f>VLOOKUP(AT18,Liste!$A:$B,2,FALSE)</f>
        <v>#N/A</v>
      </c>
      <c r="BC18" s="386"/>
      <c r="BD18" s="24"/>
    </row>
    <row r="19" spans="1:58" ht="12" customHeight="1" thickBot="1" x14ac:dyDescent="0.35">
      <c r="A19" s="61"/>
      <c r="B19" s="58"/>
      <c r="C19" s="58"/>
      <c r="D19" s="192"/>
      <c r="E19" s="192"/>
      <c r="F19" s="192"/>
      <c r="G19" s="192"/>
      <c r="H19" s="192"/>
      <c r="I19" s="192"/>
      <c r="J19" s="192"/>
      <c r="K19" s="192"/>
      <c r="L19" s="192"/>
      <c r="M19" s="57"/>
      <c r="N19" s="57"/>
      <c r="O19" s="57"/>
      <c r="P19" s="57"/>
      <c r="Q19" s="57"/>
      <c r="R19" s="57"/>
      <c r="S19" s="397"/>
      <c r="T19" s="398"/>
      <c r="U19" s="398"/>
      <c r="V19" s="398"/>
      <c r="W19" s="398"/>
      <c r="X19" s="399"/>
      <c r="Y19" s="57"/>
      <c r="Z19" s="407"/>
      <c r="AA19" s="407"/>
      <c r="AB19" s="57"/>
      <c r="AC19" s="397"/>
      <c r="AD19" s="398"/>
      <c r="AE19" s="398"/>
      <c r="AF19" s="398"/>
      <c r="AG19" s="398"/>
      <c r="AH19" s="399"/>
      <c r="AI19" s="57"/>
      <c r="AJ19" s="407"/>
      <c r="AK19" s="407"/>
      <c r="AL19" s="57"/>
      <c r="AM19" s="397"/>
      <c r="AN19" s="398"/>
      <c r="AO19" s="398"/>
      <c r="AP19" s="398"/>
      <c r="AQ19" s="398"/>
      <c r="AR19" s="399"/>
      <c r="AS19" s="57"/>
      <c r="AT19" s="407"/>
      <c r="AU19" s="407"/>
      <c r="AV19" s="62"/>
      <c r="AX19" s="386"/>
      <c r="AY19" s="386"/>
      <c r="AZ19" s="386"/>
      <c r="BA19" s="386"/>
      <c r="BB19" s="386"/>
      <c r="BC19" s="386"/>
      <c r="BD19" s="24"/>
    </row>
    <row r="20" spans="1:58" ht="12" customHeight="1" x14ac:dyDescent="0.3">
      <c r="A20" s="61"/>
      <c r="B20" s="58"/>
      <c r="C20" s="58"/>
      <c r="D20" s="105"/>
      <c r="E20" s="105"/>
      <c r="F20" s="105"/>
      <c r="G20" s="105"/>
      <c r="H20" s="105"/>
      <c r="I20" s="105"/>
      <c r="J20" s="105"/>
      <c r="K20" s="105"/>
      <c r="L20" s="105"/>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99"/>
      <c r="AX20" s="25"/>
      <c r="AY20" s="25"/>
      <c r="AZ20" s="25"/>
      <c r="BA20" s="25"/>
      <c r="BB20" s="25"/>
      <c r="BC20" s="25"/>
      <c r="BD20" s="24"/>
    </row>
    <row r="21" spans="1:58" ht="12" customHeight="1" thickBot="1" x14ac:dyDescent="0.35">
      <c r="A21" s="61"/>
      <c r="B21" s="58"/>
      <c r="C21" s="58"/>
      <c r="D21" s="58"/>
      <c r="E21" s="58"/>
      <c r="F21" s="58"/>
      <c r="G21" s="58"/>
      <c r="H21" s="58"/>
      <c r="I21" s="58"/>
      <c r="J21" s="58"/>
      <c r="K21" s="58"/>
      <c r="L21" s="105"/>
      <c r="M21" s="58"/>
      <c r="N21" s="58"/>
      <c r="O21" s="58"/>
      <c r="P21" s="58"/>
      <c r="Q21" s="58"/>
      <c r="R21" s="58"/>
      <c r="S21" s="58"/>
      <c r="T21" s="58"/>
      <c r="U21" s="58"/>
      <c r="V21" s="58"/>
      <c r="W21" s="58"/>
      <c r="X21" s="58"/>
      <c r="Y21" s="58"/>
      <c r="Z21" s="58"/>
      <c r="AA21" s="58"/>
      <c r="AB21" s="57"/>
      <c r="AC21" s="57"/>
      <c r="AD21" s="57"/>
      <c r="AE21" s="57"/>
      <c r="AF21" s="57"/>
      <c r="AG21" s="57"/>
      <c r="AH21" s="57"/>
      <c r="AI21" s="57"/>
      <c r="AJ21" s="57"/>
      <c r="AK21" s="57"/>
      <c r="AL21" s="57"/>
      <c r="AM21" s="58"/>
      <c r="AN21" s="58"/>
      <c r="AO21" s="58"/>
      <c r="AP21" s="58"/>
      <c r="AQ21" s="58"/>
      <c r="AR21" s="58"/>
      <c r="AS21" s="58"/>
      <c r="AT21" s="58"/>
      <c r="AU21" s="58"/>
      <c r="AV21" s="99"/>
      <c r="AX21" s="27"/>
      <c r="AY21" s="27"/>
      <c r="AZ21" s="25"/>
      <c r="BA21" s="27"/>
      <c r="BB21" s="27"/>
      <c r="BC21" s="25"/>
      <c r="BD21" s="24"/>
    </row>
    <row r="22" spans="1:58" ht="12" customHeight="1" x14ac:dyDescent="0.3">
      <c r="A22" s="61"/>
      <c r="B22" s="58"/>
      <c r="C22" s="58"/>
      <c r="D22" s="58"/>
      <c r="E22" s="58"/>
      <c r="F22" s="58"/>
      <c r="G22" s="58"/>
      <c r="H22" s="58"/>
      <c r="I22" s="58"/>
      <c r="J22" s="58"/>
      <c r="K22" s="58"/>
      <c r="L22" s="58"/>
      <c r="M22" s="58"/>
      <c r="N22" s="58"/>
      <c r="O22" s="58"/>
      <c r="P22" s="57"/>
      <c r="Q22" s="58"/>
      <c r="R22" s="58"/>
      <c r="S22" s="394" t="s">
        <v>652</v>
      </c>
      <c r="T22" s="395"/>
      <c r="U22" s="395"/>
      <c r="V22" s="395"/>
      <c r="W22" s="395"/>
      <c r="X22" s="396"/>
      <c r="Y22" s="57"/>
      <c r="Z22" s="407"/>
      <c r="AA22" s="407"/>
      <c r="AB22" s="58"/>
      <c r="AC22" s="409" t="s">
        <v>71</v>
      </c>
      <c r="AD22" s="410"/>
      <c r="AE22" s="410"/>
      <c r="AF22" s="410"/>
      <c r="AG22" s="410"/>
      <c r="AH22" s="410"/>
      <c r="AI22" s="410"/>
      <c r="AJ22" s="410"/>
      <c r="AK22" s="410"/>
      <c r="AL22" s="410"/>
      <c r="AM22" s="410"/>
      <c r="AN22" s="410"/>
      <c r="AO22" s="410"/>
      <c r="AP22" s="410"/>
      <c r="AQ22" s="410"/>
      <c r="AR22" s="411"/>
      <c r="AS22" s="58"/>
      <c r="AT22" s="407"/>
      <c r="AU22" s="407"/>
      <c r="AV22" s="99"/>
      <c r="AX22" s="386" t="e">
        <f>VLOOKUP(Z22,Liste!$A:$B,2,FALSE)</f>
        <v>#N/A</v>
      </c>
      <c r="AY22" s="386"/>
      <c r="AZ22" s="25"/>
      <c r="BA22" s="27"/>
      <c r="BB22" s="386" t="e">
        <f>VLOOKUP(AT22,Liste!$A:$B,2,FALSE)</f>
        <v>#N/A</v>
      </c>
      <c r="BC22" s="386"/>
      <c r="BD22" s="24"/>
    </row>
    <row r="23" spans="1:58" ht="12" customHeight="1" thickBot="1" x14ac:dyDescent="0.35">
      <c r="A23" s="61"/>
      <c r="B23" s="58"/>
      <c r="C23" s="58"/>
      <c r="D23" s="58"/>
      <c r="E23" s="58"/>
      <c r="F23" s="58"/>
      <c r="G23" s="58"/>
      <c r="H23" s="58"/>
      <c r="I23" s="58"/>
      <c r="J23" s="58"/>
      <c r="K23" s="58"/>
      <c r="L23" s="58"/>
      <c r="M23" s="58"/>
      <c r="N23" s="58"/>
      <c r="O23" s="58"/>
      <c r="P23" s="58"/>
      <c r="Q23" s="58"/>
      <c r="R23" s="58"/>
      <c r="S23" s="397"/>
      <c r="T23" s="398"/>
      <c r="U23" s="398"/>
      <c r="V23" s="398"/>
      <c r="W23" s="398"/>
      <c r="X23" s="399"/>
      <c r="Y23" s="57"/>
      <c r="Z23" s="407"/>
      <c r="AA23" s="407"/>
      <c r="AB23" s="58"/>
      <c r="AC23" s="412"/>
      <c r="AD23" s="413"/>
      <c r="AE23" s="413"/>
      <c r="AF23" s="413"/>
      <c r="AG23" s="413"/>
      <c r="AH23" s="413"/>
      <c r="AI23" s="413"/>
      <c r="AJ23" s="413"/>
      <c r="AK23" s="413"/>
      <c r="AL23" s="413"/>
      <c r="AM23" s="413"/>
      <c r="AN23" s="413"/>
      <c r="AO23" s="413"/>
      <c r="AP23" s="413"/>
      <c r="AQ23" s="413"/>
      <c r="AR23" s="414"/>
      <c r="AS23" s="58"/>
      <c r="AT23" s="407"/>
      <c r="AU23" s="407"/>
      <c r="AV23" s="62"/>
      <c r="AX23" s="386"/>
      <c r="AY23" s="386"/>
      <c r="BA23" s="27"/>
      <c r="BB23" s="386"/>
      <c r="BC23" s="386"/>
    </row>
    <row r="24" spans="1:58" ht="12" customHeight="1" x14ac:dyDescent="0.3">
      <c r="A24" s="61"/>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62"/>
      <c r="AZ24" s="386"/>
      <c r="BA24" s="386"/>
    </row>
    <row r="25" spans="1:5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c r="AZ25" s="386"/>
      <c r="BA25" s="386"/>
    </row>
    <row r="26" spans="1:58" ht="12" customHeight="1" x14ac:dyDescent="0.3">
      <c r="A26" s="61"/>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62"/>
      <c r="AZ26" s="25"/>
      <c r="BA26" s="25"/>
    </row>
    <row r="27" spans="1:58" ht="12" customHeight="1" thickBot="1" x14ac:dyDescent="0.35">
      <c r="A27" s="61"/>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62"/>
      <c r="AZ27" s="25"/>
      <c r="BA27" s="25"/>
    </row>
    <row r="28" spans="1:58" ht="12" customHeight="1" x14ac:dyDescent="0.3">
      <c r="A28" s="61"/>
      <c r="B28" s="58"/>
      <c r="C28" s="58"/>
      <c r="D28" s="192" t="s">
        <v>72</v>
      </c>
      <c r="E28" s="192"/>
      <c r="F28" s="192"/>
      <c r="G28" s="192"/>
      <c r="H28" s="192"/>
      <c r="I28" s="192"/>
      <c r="J28" s="192"/>
      <c r="K28" s="192"/>
      <c r="L28" s="192"/>
      <c r="M28" s="192"/>
      <c r="N28" s="192"/>
      <c r="O28" s="192"/>
      <c r="P28" s="192"/>
      <c r="Q28" s="57"/>
      <c r="R28" s="57"/>
      <c r="S28" s="58"/>
      <c r="T28" s="58"/>
      <c r="U28" s="394" t="s">
        <v>73</v>
      </c>
      <c r="V28" s="395"/>
      <c r="W28" s="395"/>
      <c r="X28" s="395"/>
      <c r="Y28" s="395"/>
      <c r="Z28" s="396"/>
      <c r="AA28" s="58"/>
      <c r="AB28" s="400"/>
      <c r="AC28" s="401"/>
      <c r="AD28" s="401"/>
      <c r="AE28" s="401"/>
      <c r="AF28" s="401"/>
      <c r="AG28" s="402"/>
      <c r="AH28" s="58"/>
      <c r="AI28" s="58"/>
      <c r="AJ28" s="106"/>
      <c r="AK28" s="106"/>
      <c r="AL28" s="106"/>
      <c r="AM28" s="106"/>
      <c r="AN28" s="106"/>
      <c r="AO28" s="106"/>
      <c r="AP28" s="106"/>
      <c r="AQ28" s="106"/>
      <c r="AR28" s="106"/>
      <c r="AS28" s="106"/>
      <c r="AT28" s="106"/>
      <c r="AU28" s="106"/>
      <c r="AV28" s="62"/>
      <c r="AX28" s="406">
        <f>AB28</f>
        <v>0</v>
      </c>
      <c r="AY28" s="406"/>
      <c r="AZ28" s="406"/>
      <c r="BA28" s="406">
        <f>AP28</f>
        <v>0</v>
      </c>
      <c r="BB28" s="406"/>
      <c r="BC28" s="406"/>
      <c r="BD28" s="406">
        <f>AT28</f>
        <v>0</v>
      </c>
      <c r="BE28" s="406"/>
      <c r="BF28" s="406"/>
    </row>
    <row r="29" spans="1:58" ht="12" customHeight="1" thickBot="1" x14ac:dyDescent="0.35">
      <c r="A29" s="61"/>
      <c r="B29" s="58"/>
      <c r="C29" s="58"/>
      <c r="D29" s="192"/>
      <c r="E29" s="192"/>
      <c r="F29" s="192"/>
      <c r="G29" s="192"/>
      <c r="H29" s="192"/>
      <c r="I29" s="192"/>
      <c r="J29" s="192"/>
      <c r="K29" s="192"/>
      <c r="L29" s="192"/>
      <c r="M29" s="192"/>
      <c r="N29" s="192"/>
      <c r="O29" s="192"/>
      <c r="P29" s="192"/>
      <c r="Q29" s="57"/>
      <c r="R29" s="57"/>
      <c r="S29" s="58"/>
      <c r="T29" s="58"/>
      <c r="U29" s="397"/>
      <c r="V29" s="398"/>
      <c r="W29" s="398"/>
      <c r="X29" s="398"/>
      <c r="Y29" s="398"/>
      <c r="Z29" s="399"/>
      <c r="AA29" s="58"/>
      <c r="AB29" s="403"/>
      <c r="AC29" s="404"/>
      <c r="AD29" s="404"/>
      <c r="AE29" s="404"/>
      <c r="AF29" s="404"/>
      <c r="AG29" s="405"/>
      <c r="AH29" s="58"/>
      <c r="AI29" s="58"/>
      <c r="AJ29" s="106"/>
      <c r="AK29" s="106"/>
      <c r="AL29" s="106"/>
      <c r="AM29" s="106"/>
      <c r="AN29" s="106"/>
      <c r="AO29" s="106"/>
      <c r="AP29" s="106"/>
      <c r="AQ29" s="106"/>
      <c r="AR29" s="106"/>
      <c r="AS29" s="106"/>
      <c r="AT29" s="106"/>
      <c r="AU29" s="106"/>
      <c r="AV29" s="62"/>
      <c r="AX29" s="406"/>
      <c r="AY29" s="406"/>
      <c r="AZ29" s="406"/>
      <c r="BA29" s="406"/>
      <c r="BB29" s="406"/>
      <c r="BC29" s="406"/>
      <c r="BD29" s="406"/>
      <c r="BE29" s="406"/>
      <c r="BF29" s="406"/>
    </row>
    <row r="30" spans="1:58" ht="18" customHeight="1" x14ac:dyDescent="0.3">
      <c r="A30" s="6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row>
    <row r="31" spans="1:58" ht="12" customHeight="1" x14ac:dyDescent="0.3">
      <c r="A31" s="211" t="s">
        <v>74</v>
      </c>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3"/>
    </row>
    <row r="32" spans="1:58" ht="12" customHeight="1" thickBot="1" x14ac:dyDescent="0.35">
      <c r="A32" s="61"/>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62"/>
    </row>
    <row r="33" spans="1:56" ht="12" customHeight="1" thickTop="1" x14ac:dyDescent="0.3">
      <c r="A33" s="160"/>
      <c r="B33" s="161"/>
      <c r="C33" s="161"/>
      <c r="D33" s="164"/>
      <c r="E33" s="164"/>
      <c r="F33" s="164"/>
      <c r="G33" s="164"/>
      <c r="H33" s="164"/>
      <c r="I33" s="164"/>
      <c r="J33" s="164"/>
      <c r="K33" s="164"/>
      <c r="L33" s="164"/>
      <c r="M33" s="164"/>
      <c r="N33" s="164"/>
      <c r="O33" s="164"/>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387" t="s">
        <v>104</v>
      </c>
      <c r="AO33" s="388"/>
      <c r="AP33" s="388"/>
      <c r="AQ33" s="388"/>
      <c r="AR33" s="388"/>
      <c r="AS33" s="388"/>
      <c r="AT33" s="388"/>
      <c r="AU33" s="388"/>
      <c r="AV33" s="389"/>
    </row>
    <row r="34" spans="1:56" ht="12" customHeight="1" x14ac:dyDescent="0.3">
      <c r="A34" s="160"/>
      <c r="B34" s="161"/>
      <c r="C34" s="161"/>
      <c r="D34" s="164"/>
      <c r="E34" s="164"/>
      <c r="F34" s="164"/>
      <c r="G34" s="164"/>
      <c r="H34" s="164"/>
      <c r="I34" s="164"/>
      <c r="J34" s="164"/>
      <c r="K34" s="164"/>
      <c r="L34" s="164"/>
      <c r="M34" s="164"/>
      <c r="N34" s="164"/>
      <c r="O34" s="164"/>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390"/>
      <c r="AO34" s="237"/>
      <c r="AP34" s="237"/>
      <c r="AQ34" s="237"/>
      <c r="AR34" s="237"/>
      <c r="AS34" s="237"/>
      <c r="AT34" s="237"/>
      <c r="AU34" s="237"/>
      <c r="AV34" s="238"/>
    </row>
    <row r="35" spans="1:56" ht="12" customHeight="1" thickBot="1" x14ac:dyDescent="0.35">
      <c r="A35" s="160"/>
      <c r="B35" s="161"/>
      <c r="C35" s="161"/>
      <c r="D35" s="164"/>
      <c r="E35" s="164"/>
      <c r="F35" s="164"/>
      <c r="G35" s="164"/>
      <c r="H35" s="164"/>
      <c r="I35" s="164"/>
      <c r="J35" s="164"/>
      <c r="K35" s="164"/>
      <c r="L35" s="164"/>
      <c r="M35" s="164"/>
      <c r="N35" s="164"/>
      <c r="O35" s="164"/>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391"/>
      <c r="AO35" s="392"/>
      <c r="AP35" s="392"/>
      <c r="AQ35" s="392"/>
      <c r="AR35" s="392"/>
      <c r="AS35" s="392"/>
      <c r="AT35" s="392"/>
      <c r="AU35" s="392"/>
      <c r="AV35" s="393"/>
    </row>
    <row r="36" spans="1:56" ht="12" customHeight="1" thickTop="1" x14ac:dyDescent="0.3">
      <c r="A36" s="61"/>
      <c r="B36" s="58"/>
      <c r="C36" s="58"/>
      <c r="D36" s="192" t="s">
        <v>79</v>
      </c>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336"/>
      <c r="AW36" s="24"/>
      <c r="AX36" s="24"/>
      <c r="AY36" s="24"/>
      <c r="AZ36" s="24"/>
      <c r="BA36" s="24"/>
      <c r="BB36" s="24"/>
      <c r="BC36" s="24"/>
      <c r="BD36" s="24"/>
    </row>
    <row r="37" spans="1:56" ht="12" customHeight="1" x14ac:dyDescent="0.3">
      <c r="A37" s="61"/>
      <c r="B37" s="58"/>
      <c r="C37" s="58"/>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336"/>
      <c r="AW37" s="24"/>
      <c r="AX37" s="24"/>
      <c r="AY37" s="24"/>
      <c r="AZ37" s="24"/>
      <c r="BA37" s="24"/>
      <c r="BB37" s="24"/>
      <c r="BC37" s="24"/>
      <c r="BD37" s="24"/>
    </row>
    <row r="38" spans="1:56" ht="10.95" customHeight="1" x14ac:dyDescent="0.3">
      <c r="A38" s="61"/>
      <c r="B38" s="384" t="str">
        <f>IF(D38=0,"",1)</f>
        <v/>
      </c>
      <c r="C38" s="385"/>
      <c r="D38" s="378"/>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80"/>
      <c r="AV38" s="62"/>
    </row>
    <row r="39" spans="1:56" ht="10.95" customHeight="1" x14ac:dyDescent="0.3">
      <c r="A39" s="61"/>
      <c r="B39" s="384"/>
      <c r="C39" s="385"/>
      <c r="D39" s="381"/>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3"/>
      <c r="AV39" s="62"/>
    </row>
    <row r="40" spans="1:56" ht="10.95" customHeight="1" x14ac:dyDescent="0.3">
      <c r="A40" s="61"/>
      <c r="B40" s="384" t="str">
        <f>IF(D40=0,"",B38+1)</f>
        <v/>
      </c>
      <c r="C40" s="385"/>
      <c r="D40" s="378"/>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80"/>
      <c r="AV40" s="62"/>
    </row>
    <row r="41" spans="1:56" ht="10.95" customHeight="1" x14ac:dyDescent="0.3">
      <c r="A41" s="61"/>
      <c r="B41" s="384"/>
      <c r="C41" s="385"/>
      <c r="D41" s="381"/>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3"/>
      <c r="AV41" s="62"/>
    </row>
    <row r="42" spans="1:56" ht="10.95" customHeight="1" x14ac:dyDescent="0.3">
      <c r="A42" s="61"/>
      <c r="B42" s="384" t="str">
        <f t="shared" ref="B42" si="0">IF(D42=0,"",B40+1)</f>
        <v/>
      </c>
      <c r="C42" s="385"/>
      <c r="D42" s="378"/>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80"/>
      <c r="AV42" s="62"/>
    </row>
    <row r="43" spans="1:56" ht="10.95" customHeight="1" x14ac:dyDescent="0.3">
      <c r="A43" s="61"/>
      <c r="B43" s="384"/>
      <c r="C43" s="385"/>
      <c r="D43" s="381"/>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3"/>
      <c r="AV43" s="62"/>
    </row>
    <row r="44" spans="1:56" ht="10.95" customHeight="1" x14ac:dyDescent="0.3">
      <c r="A44" s="61"/>
      <c r="B44" s="384" t="str">
        <f t="shared" ref="B44" si="1">IF(D44=0,"",B42+1)</f>
        <v/>
      </c>
      <c r="C44" s="385"/>
      <c r="D44" s="378"/>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80"/>
      <c r="AV44" s="62"/>
    </row>
    <row r="45" spans="1:56" ht="10.95" customHeight="1" x14ac:dyDescent="0.3">
      <c r="A45" s="61"/>
      <c r="B45" s="384"/>
      <c r="C45" s="385"/>
      <c r="D45" s="381"/>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3"/>
      <c r="AV45" s="62"/>
    </row>
    <row r="46" spans="1:56" ht="10.95" customHeight="1" x14ac:dyDescent="0.3">
      <c r="A46" s="61"/>
      <c r="B46" s="384" t="str">
        <f t="shared" ref="B46" si="2">IF(D46=0,"",B44+1)</f>
        <v/>
      </c>
      <c r="C46" s="385"/>
      <c r="D46" s="378"/>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80"/>
      <c r="AV46" s="62"/>
    </row>
    <row r="47" spans="1:56" ht="10.95" customHeight="1" x14ac:dyDescent="0.3">
      <c r="A47" s="61"/>
      <c r="B47" s="384"/>
      <c r="C47" s="385"/>
      <c r="D47" s="381"/>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3"/>
      <c r="AV47" s="62"/>
    </row>
    <row r="48" spans="1:56" ht="10.95" customHeight="1" x14ac:dyDescent="0.3">
      <c r="A48" s="61"/>
      <c r="B48" s="384" t="str">
        <f t="shared" ref="B48" si="3">IF(D48=0,"",B46+1)</f>
        <v/>
      </c>
      <c r="C48" s="385"/>
      <c r="D48" s="378"/>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80"/>
      <c r="AV48" s="62"/>
    </row>
    <row r="49" spans="1:56" ht="10.95" customHeight="1" x14ac:dyDescent="0.3">
      <c r="A49" s="61"/>
      <c r="B49" s="384"/>
      <c r="C49" s="385"/>
      <c r="D49" s="381"/>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3"/>
      <c r="AV49" s="62"/>
    </row>
    <row r="50" spans="1:56" ht="10.95" customHeight="1" x14ac:dyDescent="0.3">
      <c r="A50" s="61"/>
      <c r="B50" s="384" t="str">
        <f t="shared" ref="B50" si="4">IF(D50=0,"",B48+1)</f>
        <v/>
      </c>
      <c r="C50" s="385"/>
      <c r="D50" s="378"/>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80"/>
      <c r="AV50" s="62"/>
    </row>
    <row r="51" spans="1:56" ht="10.95" customHeight="1" x14ac:dyDescent="0.3">
      <c r="A51" s="61"/>
      <c r="B51" s="384"/>
      <c r="C51" s="385"/>
      <c r="D51" s="381"/>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3"/>
      <c r="AV51" s="62"/>
    </row>
    <row r="52" spans="1:56" ht="10.95" customHeight="1" x14ac:dyDescent="0.3">
      <c r="A52" s="61"/>
      <c r="B52" s="384" t="str">
        <f t="shared" ref="B52" si="5">IF(D52=0,"",B50+1)</f>
        <v/>
      </c>
      <c r="C52" s="385"/>
      <c r="D52" s="378"/>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80"/>
      <c r="AV52" s="62"/>
    </row>
    <row r="53" spans="1:56" ht="10.95" customHeight="1" x14ac:dyDescent="0.3">
      <c r="A53" s="61"/>
      <c r="B53" s="384"/>
      <c r="C53" s="385"/>
      <c r="D53" s="381"/>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3"/>
      <c r="AV53" s="62"/>
    </row>
    <row r="54" spans="1:56" ht="12" customHeight="1" x14ac:dyDescent="0.3">
      <c r="A54" s="61"/>
      <c r="B54" s="107"/>
      <c r="C54" s="107"/>
      <c r="D54" s="192" t="s">
        <v>80</v>
      </c>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336"/>
      <c r="AW54" s="24"/>
      <c r="AX54" s="24"/>
      <c r="AY54" s="24"/>
      <c r="AZ54" s="24"/>
      <c r="BA54" s="24"/>
      <c r="BB54" s="24"/>
      <c r="BC54" s="24"/>
      <c r="BD54" s="24"/>
    </row>
    <row r="55" spans="1:56" ht="12" customHeight="1" x14ac:dyDescent="0.3">
      <c r="A55" s="61"/>
      <c r="B55" s="107"/>
      <c r="C55" s="107"/>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336"/>
      <c r="AW55" s="24"/>
      <c r="AX55" s="24"/>
      <c r="AY55" s="24"/>
      <c r="AZ55" s="24"/>
      <c r="BA55" s="24"/>
      <c r="BB55" s="24"/>
      <c r="BC55" s="24"/>
      <c r="BD55" s="24"/>
    </row>
    <row r="56" spans="1:56" ht="10.95" customHeight="1" x14ac:dyDescent="0.3">
      <c r="A56" s="61"/>
      <c r="B56" s="384" t="str">
        <f>IF(D56=0,"",1)</f>
        <v/>
      </c>
      <c r="C56" s="384"/>
      <c r="D56" s="378"/>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80"/>
      <c r="AV56" s="62"/>
    </row>
    <row r="57" spans="1:56" ht="10.95" customHeight="1" x14ac:dyDescent="0.3">
      <c r="A57" s="61"/>
      <c r="B57" s="384"/>
      <c r="C57" s="384"/>
      <c r="D57" s="381"/>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3"/>
      <c r="AV57" s="62"/>
    </row>
    <row r="58" spans="1:56" ht="10.95" customHeight="1" x14ac:dyDescent="0.3">
      <c r="A58" s="61"/>
      <c r="B58" s="384" t="str">
        <f>IF(D58=0,"",B56+1)</f>
        <v/>
      </c>
      <c r="C58" s="384"/>
      <c r="D58" s="378"/>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80"/>
      <c r="AV58" s="62"/>
    </row>
    <row r="59" spans="1:56" ht="10.95" customHeight="1" x14ac:dyDescent="0.3">
      <c r="A59" s="61"/>
      <c r="B59" s="384"/>
      <c r="C59" s="384"/>
      <c r="D59" s="381"/>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3"/>
      <c r="AV59" s="62"/>
    </row>
    <row r="60" spans="1:56" ht="10.95" customHeight="1" x14ac:dyDescent="0.3">
      <c r="A60" s="61"/>
      <c r="B60" s="384" t="str">
        <f t="shared" ref="B60" si="6">IF(D60=0,"",B58+1)</f>
        <v/>
      </c>
      <c r="C60" s="384"/>
      <c r="D60" s="378"/>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80"/>
      <c r="AV60" s="62"/>
    </row>
    <row r="61" spans="1:56" ht="10.95" customHeight="1" x14ac:dyDescent="0.3">
      <c r="A61" s="61"/>
      <c r="B61" s="384"/>
      <c r="C61" s="384"/>
      <c r="D61" s="381"/>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3"/>
      <c r="AV61" s="62"/>
    </row>
    <row r="62" spans="1:56" ht="10.95" customHeight="1" x14ac:dyDescent="0.3">
      <c r="A62" s="61"/>
      <c r="B62" s="384" t="str">
        <f t="shared" ref="B62" si="7">IF(D62=0,"",B60+1)</f>
        <v/>
      </c>
      <c r="C62" s="384"/>
      <c r="D62" s="378"/>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80"/>
      <c r="AV62" s="62"/>
    </row>
    <row r="63" spans="1:56" ht="10.95" customHeight="1" x14ac:dyDescent="0.3">
      <c r="A63" s="61"/>
      <c r="B63" s="384"/>
      <c r="C63" s="384"/>
      <c r="D63" s="381"/>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3"/>
      <c r="AV63" s="62"/>
    </row>
    <row r="64" spans="1:56" ht="10.95" customHeight="1" x14ac:dyDescent="0.3">
      <c r="A64" s="61"/>
      <c r="B64" s="384" t="str">
        <f t="shared" ref="B64" si="8">IF(D64=0,"",B62+1)</f>
        <v/>
      </c>
      <c r="C64" s="384"/>
      <c r="D64" s="378"/>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80"/>
      <c r="AV64" s="62"/>
    </row>
    <row r="65" spans="1:56" ht="10.95" customHeight="1" x14ac:dyDescent="0.3">
      <c r="A65" s="61"/>
      <c r="B65" s="384"/>
      <c r="C65" s="384"/>
      <c r="D65" s="381"/>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3"/>
      <c r="AV65" s="62"/>
    </row>
    <row r="66" spans="1:56" ht="10.95" customHeight="1" x14ac:dyDescent="0.3">
      <c r="A66" s="61"/>
      <c r="B66" s="384" t="str">
        <f t="shared" ref="B66" si="9">IF(D66=0,"",B64+1)</f>
        <v/>
      </c>
      <c r="C66" s="384"/>
      <c r="D66" s="378"/>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80"/>
      <c r="AV66" s="62"/>
    </row>
    <row r="67" spans="1:56" ht="10.95" customHeight="1" x14ac:dyDescent="0.3">
      <c r="A67" s="61"/>
      <c r="B67" s="384"/>
      <c r="C67" s="384"/>
      <c r="D67" s="381"/>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3"/>
      <c r="AV67" s="62"/>
    </row>
    <row r="68" spans="1:56" ht="10.95" customHeight="1" x14ac:dyDescent="0.3">
      <c r="A68" s="61"/>
      <c r="B68" s="384" t="str">
        <f t="shared" ref="B68" si="10">IF(D68=0,"",B66+1)</f>
        <v/>
      </c>
      <c r="C68" s="384"/>
      <c r="D68" s="378"/>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80"/>
      <c r="AV68" s="62"/>
    </row>
    <row r="69" spans="1:56" ht="10.95" customHeight="1" x14ac:dyDescent="0.3">
      <c r="A69" s="61"/>
      <c r="B69" s="384"/>
      <c r="C69" s="384"/>
      <c r="D69" s="381"/>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3"/>
      <c r="AV69" s="62"/>
    </row>
    <row r="70" spans="1:56" ht="10.95" customHeight="1" x14ac:dyDescent="0.3">
      <c r="A70" s="61"/>
      <c r="B70" s="58"/>
      <c r="C70" s="58"/>
      <c r="D70" s="378"/>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80"/>
      <c r="AV70" s="62"/>
    </row>
    <row r="71" spans="1:56" ht="10.95" customHeight="1" x14ac:dyDescent="0.3">
      <c r="A71" s="61"/>
      <c r="B71" s="58"/>
      <c r="C71" s="58"/>
      <c r="D71" s="381"/>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3"/>
      <c r="AV71" s="62"/>
    </row>
    <row r="72" spans="1:56" ht="12" customHeight="1" x14ac:dyDescent="0.3">
      <c r="A72" s="6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62"/>
    </row>
    <row r="73" spans="1:56" ht="12" customHeight="1"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10"/>
    </row>
    <row r="74" spans="1:56" ht="12" customHeight="1" x14ac:dyDescent="0.3">
      <c r="A74" s="211" t="s">
        <v>75</v>
      </c>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3"/>
    </row>
    <row r="75" spans="1:56" ht="12" customHeight="1" thickBot="1" x14ac:dyDescent="0.35">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10"/>
    </row>
    <row r="76" spans="1:56" ht="12" customHeight="1" thickTop="1" x14ac:dyDescent="0.3">
      <c r="A76" s="160"/>
      <c r="B76" s="161"/>
      <c r="C76" s="161"/>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387" t="s">
        <v>104</v>
      </c>
      <c r="AO76" s="388"/>
      <c r="AP76" s="388"/>
      <c r="AQ76" s="388"/>
      <c r="AR76" s="388"/>
      <c r="AS76" s="388"/>
      <c r="AT76" s="388"/>
      <c r="AU76" s="388"/>
      <c r="AV76" s="389"/>
    </row>
    <row r="77" spans="1:56" ht="12" customHeight="1" x14ac:dyDescent="0.3">
      <c r="A77" s="160"/>
      <c r="B77" s="161"/>
      <c r="C77" s="161"/>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390"/>
      <c r="AO77" s="237"/>
      <c r="AP77" s="237"/>
      <c r="AQ77" s="237"/>
      <c r="AR77" s="237"/>
      <c r="AS77" s="237"/>
      <c r="AT77" s="237"/>
      <c r="AU77" s="237"/>
      <c r="AV77" s="238"/>
    </row>
    <row r="78" spans="1:56" ht="12" customHeight="1" thickBot="1" x14ac:dyDescent="0.35">
      <c r="A78" s="160"/>
      <c r="B78" s="161"/>
      <c r="C78" s="161"/>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391"/>
      <c r="AO78" s="392"/>
      <c r="AP78" s="392"/>
      <c r="AQ78" s="392"/>
      <c r="AR78" s="392"/>
      <c r="AS78" s="392"/>
      <c r="AT78" s="392"/>
      <c r="AU78" s="392"/>
      <c r="AV78" s="393"/>
    </row>
    <row r="79" spans="1:56" ht="12" customHeight="1" thickTop="1" x14ac:dyDescent="0.3">
      <c r="A79" s="61"/>
      <c r="B79" s="58"/>
      <c r="C79" s="58"/>
      <c r="D79" s="192" t="s">
        <v>77</v>
      </c>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336"/>
      <c r="AW79" s="24"/>
      <c r="AX79" s="24"/>
      <c r="AY79" s="24"/>
      <c r="AZ79" s="24"/>
      <c r="BA79" s="24"/>
      <c r="BB79" s="24"/>
      <c r="BC79" s="24"/>
      <c r="BD79" s="24"/>
    </row>
    <row r="80" spans="1:56" ht="12" customHeight="1" x14ac:dyDescent="0.3">
      <c r="A80" s="61"/>
      <c r="B80" s="58"/>
      <c r="C80" s="58"/>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336"/>
      <c r="AW80" s="24"/>
      <c r="AX80" s="24"/>
      <c r="AY80" s="24"/>
      <c r="AZ80" s="24"/>
      <c r="BA80" s="24"/>
      <c r="BB80" s="24"/>
      <c r="BC80" s="24"/>
      <c r="BD80" s="24"/>
    </row>
    <row r="81" spans="1:48" ht="10.95" customHeight="1" x14ac:dyDescent="0.3">
      <c r="A81" s="61"/>
      <c r="B81" s="384" t="str">
        <f>IF(D81=0,"",1)</f>
        <v/>
      </c>
      <c r="C81" s="385"/>
      <c r="D81" s="378"/>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80"/>
      <c r="AV81" s="62"/>
    </row>
    <row r="82" spans="1:48" ht="10.95" customHeight="1" x14ac:dyDescent="0.3">
      <c r="A82" s="61"/>
      <c r="B82" s="384"/>
      <c r="C82" s="385"/>
      <c r="D82" s="381"/>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3"/>
      <c r="AV82" s="62"/>
    </row>
    <row r="83" spans="1:48" ht="10.95" customHeight="1" x14ac:dyDescent="0.3">
      <c r="A83" s="61"/>
      <c r="B83" s="384" t="str">
        <f>IF(D83=0,"",B81+1)</f>
        <v/>
      </c>
      <c r="C83" s="385"/>
      <c r="D83" s="378"/>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80"/>
      <c r="AV83" s="62"/>
    </row>
    <row r="84" spans="1:48" ht="10.95" customHeight="1" x14ac:dyDescent="0.3">
      <c r="A84" s="61"/>
      <c r="B84" s="384"/>
      <c r="C84" s="385"/>
      <c r="D84" s="381"/>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3"/>
      <c r="AV84" s="62"/>
    </row>
    <row r="85" spans="1:48" ht="10.95" customHeight="1" x14ac:dyDescent="0.3">
      <c r="A85" s="61"/>
      <c r="B85" s="384" t="str">
        <f t="shared" ref="B85" si="11">IF(D85=0,"",B83+1)</f>
        <v/>
      </c>
      <c r="C85" s="385"/>
      <c r="D85" s="378"/>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80"/>
      <c r="AV85" s="62"/>
    </row>
    <row r="86" spans="1:48" ht="10.95" customHeight="1" x14ac:dyDescent="0.3">
      <c r="A86" s="61"/>
      <c r="B86" s="384"/>
      <c r="C86" s="385"/>
      <c r="D86" s="381"/>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3"/>
      <c r="AV86" s="62"/>
    </row>
    <row r="87" spans="1:48" ht="10.95" customHeight="1" x14ac:dyDescent="0.3">
      <c r="A87" s="61"/>
      <c r="B87" s="384" t="str">
        <f>IF(D87=0,"",B85+1)</f>
        <v/>
      </c>
      <c r="C87" s="385"/>
      <c r="D87" s="378"/>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80"/>
      <c r="AV87" s="62"/>
    </row>
    <row r="88" spans="1:48" ht="10.95" customHeight="1" x14ac:dyDescent="0.3">
      <c r="A88" s="61"/>
      <c r="B88" s="384"/>
      <c r="C88" s="385"/>
      <c r="D88" s="381"/>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3"/>
      <c r="AV88" s="62"/>
    </row>
    <row r="89" spans="1:48" ht="10.95" customHeight="1" x14ac:dyDescent="0.3">
      <c r="A89" s="61"/>
      <c r="B89" s="384" t="str">
        <f>IF(D89=0,"",B87+1)</f>
        <v/>
      </c>
      <c r="C89" s="385"/>
      <c r="D89" s="378"/>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80"/>
      <c r="AV89" s="62"/>
    </row>
    <row r="90" spans="1:48" ht="10.95" customHeight="1" x14ac:dyDescent="0.3">
      <c r="A90" s="61"/>
      <c r="B90" s="384"/>
      <c r="C90" s="385"/>
      <c r="D90" s="381"/>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3"/>
      <c r="AV90" s="62"/>
    </row>
    <row r="91" spans="1:48" ht="10.95" customHeight="1" x14ac:dyDescent="0.3">
      <c r="A91" s="61"/>
      <c r="B91" s="384" t="str">
        <f t="shared" ref="B91" si="12">IF(D91=0,"",B89+1)</f>
        <v/>
      </c>
      <c r="C91" s="385"/>
      <c r="D91" s="378"/>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80"/>
      <c r="AV91" s="62"/>
    </row>
    <row r="92" spans="1:48" ht="10.95" customHeight="1" x14ac:dyDescent="0.3">
      <c r="A92" s="61"/>
      <c r="B92" s="384"/>
      <c r="C92" s="385"/>
      <c r="D92" s="381"/>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3"/>
      <c r="AV92" s="62"/>
    </row>
    <row r="93" spans="1:48" ht="10.95" customHeight="1" x14ac:dyDescent="0.3">
      <c r="A93" s="61"/>
      <c r="B93" s="384" t="str">
        <f t="shared" ref="B93" si="13">IF(D93=0,"",B91+1)</f>
        <v/>
      </c>
      <c r="C93" s="385"/>
      <c r="D93" s="378"/>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80"/>
      <c r="AV93" s="62"/>
    </row>
    <row r="94" spans="1:48" ht="10.95" customHeight="1" x14ac:dyDescent="0.3">
      <c r="A94" s="61"/>
      <c r="B94" s="384"/>
      <c r="C94" s="385"/>
      <c r="D94" s="381"/>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3"/>
      <c r="AV94" s="62"/>
    </row>
    <row r="95" spans="1:48" ht="10.95" customHeight="1" x14ac:dyDescent="0.3">
      <c r="A95" s="61"/>
      <c r="B95" s="384" t="str">
        <f t="shared" ref="B95" si="14">IF(D95=0,"",B93+1)</f>
        <v/>
      </c>
      <c r="C95" s="385"/>
      <c r="D95" s="378"/>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80"/>
      <c r="AV95" s="62"/>
    </row>
    <row r="96" spans="1:48" ht="10.95" customHeight="1" x14ac:dyDescent="0.3">
      <c r="A96" s="61"/>
      <c r="B96" s="384"/>
      <c r="C96" s="385"/>
      <c r="D96" s="381"/>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3"/>
      <c r="AV96" s="62"/>
    </row>
    <row r="97" spans="1:56" ht="12" customHeight="1" x14ac:dyDescent="0.3">
      <c r="A97" s="61"/>
      <c r="B97" s="107"/>
      <c r="C97" s="107"/>
      <c r="D97" s="192" t="s">
        <v>78</v>
      </c>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336"/>
      <c r="AW97" s="24"/>
      <c r="AX97" s="24"/>
      <c r="AY97" s="24"/>
      <c r="AZ97" s="24"/>
      <c r="BA97" s="24"/>
      <c r="BB97" s="24"/>
      <c r="BC97" s="24"/>
      <c r="BD97" s="24"/>
    </row>
    <row r="98" spans="1:56" ht="12" customHeight="1" x14ac:dyDescent="0.3">
      <c r="A98" s="61"/>
      <c r="B98" s="107"/>
      <c r="C98" s="107"/>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336"/>
      <c r="AW98" s="24"/>
      <c r="AX98" s="24"/>
      <c r="AY98" s="24"/>
      <c r="AZ98" s="24"/>
      <c r="BA98" s="24"/>
      <c r="BB98" s="24"/>
      <c r="BC98" s="24"/>
      <c r="BD98" s="24"/>
    </row>
    <row r="99" spans="1:56" ht="10.95" customHeight="1" x14ac:dyDescent="0.3">
      <c r="A99" s="61"/>
      <c r="B99" s="384" t="str">
        <f>IF(D99=0,"",1)</f>
        <v/>
      </c>
      <c r="C99" s="385"/>
      <c r="D99" s="378"/>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80"/>
      <c r="AV99" s="62"/>
    </row>
    <row r="100" spans="1:56" ht="10.95" customHeight="1" x14ac:dyDescent="0.3">
      <c r="A100" s="61"/>
      <c r="B100" s="384"/>
      <c r="C100" s="385"/>
      <c r="D100" s="381"/>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3"/>
      <c r="AV100" s="62"/>
    </row>
    <row r="101" spans="1:56" ht="10.95" customHeight="1" x14ac:dyDescent="0.3">
      <c r="A101" s="61"/>
      <c r="B101" s="384" t="str">
        <f>IF(D101=0,"",B99+1)</f>
        <v/>
      </c>
      <c r="C101" s="385"/>
      <c r="D101" s="378"/>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80"/>
      <c r="AV101" s="62"/>
    </row>
    <row r="102" spans="1:56" ht="10.95" customHeight="1" x14ac:dyDescent="0.3">
      <c r="A102" s="61"/>
      <c r="B102" s="384"/>
      <c r="C102" s="385"/>
      <c r="D102" s="381"/>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3"/>
      <c r="AV102" s="62"/>
    </row>
    <row r="103" spans="1:56" ht="10.95" customHeight="1" x14ac:dyDescent="0.3">
      <c r="A103" s="61"/>
      <c r="B103" s="384" t="str">
        <f t="shared" ref="B103" si="15">IF(D103=0,"",B101+1)</f>
        <v/>
      </c>
      <c r="C103" s="385"/>
      <c r="D103" s="378"/>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80"/>
      <c r="AV103" s="62"/>
    </row>
    <row r="104" spans="1:56" ht="10.95" customHeight="1" x14ac:dyDescent="0.3">
      <c r="A104" s="61"/>
      <c r="B104" s="384"/>
      <c r="C104" s="385"/>
      <c r="D104" s="381"/>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3"/>
      <c r="AV104" s="62"/>
    </row>
    <row r="105" spans="1:56" ht="10.95" customHeight="1" x14ac:dyDescent="0.3">
      <c r="A105" s="61"/>
      <c r="B105" s="384" t="str">
        <f t="shared" ref="B105" si="16">IF(D105=0,"",B103+1)</f>
        <v/>
      </c>
      <c r="C105" s="385"/>
      <c r="D105" s="378"/>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80"/>
      <c r="AV105" s="62"/>
    </row>
    <row r="106" spans="1:56" ht="10.95" customHeight="1" x14ac:dyDescent="0.3">
      <c r="A106" s="61"/>
      <c r="B106" s="384"/>
      <c r="C106" s="385"/>
      <c r="D106" s="381"/>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3"/>
      <c r="AV106" s="62"/>
    </row>
    <row r="107" spans="1:56" ht="10.95" customHeight="1" x14ac:dyDescent="0.3">
      <c r="A107" s="61"/>
      <c r="B107" s="384" t="str">
        <f t="shared" ref="B107" si="17">IF(D107=0,"",B105+1)</f>
        <v/>
      </c>
      <c r="C107" s="385"/>
      <c r="D107" s="378"/>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80"/>
      <c r="AV107" s="62"/>
    </row>
    <row r="108" spans="1:56" ht="10.95" customHeight="1" x14ac:dyDescent="0.3">
      <c r="A108" s="61"/>
      <c r="B108" s="384"/>
      <c r="C108" s="385"/>
      <c r="D108" s="381"/>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3"/>
      <c r="AV108" s="62"/>
    </row>
    <row r="109" spans="1:56" ht="10.95" customHeight="1" x14ac:dyDescent="0.3">
      <c r="A109" s="61"/>
      <c r="B109" s="384" t="str">
        <f t="shared" ref="B109" si="18">IF(D109=0,"",B107+1)</f>
        <v/>
      </c>
      <c r="C109" s="385"/>
      <c r="D109" s="378"/>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80"/>
      <c r="AV109" s="62"/>
    </row>
    <row r="110" spans="1:56" ht="10.95" customHeight="1" x14ac:dyDescent="0.3">
      <c r="A110" s="61"/>
      <c r="B110" s="384"/>
      <c r="C110" s="385"/>
      <c r="D110" s="381"/>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3"/>
      <c r="AV110" s="62"/>
    </row>
    <row r="111" spans="1:56" ht="10.95" customHeight="1" x14ac:dyDescent="0.3">
      <c r="A111" s="61"/>
      <c r="B111" s="384" t="str">
        <f t="shared" ref="B111" si="19">IF(D111=0,"",B109+1)</f>
        <v/>
      </c>
      <c r="C111" s="385"/>
      <c r="D111" s="378"/>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80"/>
      <c r="AV111" s="62"/>
    </row>
    <row r="112" spans="1:56" ht="10.95" customHeight="1" x14ac:dyDescent="0.3">
      <c r="A112" s="61"/>
      <c r="B112" s="384"/>
      <c r="C112" s="385"/>
      <c r="D112" s="381"/>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c r="AP112" s="382"/>
      <c r="AQ112" s="382"/>
      <c r="AR112" s="382"/>
      <c r="AS112" s="382"/>
      <c r="AT112" s="382"/>
      <c r="AU112" s="383"/>
      <c r="AV112" s="62"/>
    </row>
    <row r="113" spans="1:60" ht="10.95" customHeight="1" x14ac:dyDescent="0.3">
      <c r="A113" s="61"/>
      <c r="B113" s="384" t="str">
        <f t="shared" ref="B113" si="20">IF(D113=0,"",B111+1)</f>
        <v/>
      </c>
      <c r="C113" s="385"/>
      <c r="D113" s="378"/>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80"/>
      <c r="AV113" s="62"/>
    </row>
    <row r="114" spans="1:60" ht="10.95" customHeight="1" x14ac:dyDescent="0.3">
      <c r="A114" s="61"/>
      <c r="B114" s="384"/>
      <c r="C114" s="385"/>
      <c r="D114" s="381"/>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3"/>
      <c r="AV114" s="62"/>
    </row>
    <row r="115" spans="1:60" ht="12" customHeight="1" thickBot="1" x14ac:dyDescent="0.35">
      <c r="A115" s="338" t="s">
        <v>76</v>
      </c>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40"/>
    </row>
    <row r="116" spans="1:60" ht="12" customHeight="1" thickTop="1" x14ac:dyDescent="0.3">
      <c r="AW116"/>
      <c r="AX116"/>
      <c r="AY116"/>
      <c r="AZ116"/>
      <c r="BA116"/>
      <c r="BB116"/>
      <c r="BC116"/>
      <c r="BD116"/>
      <c r="BE116"/>
      <c r="BF116"/>
      <c r="BG116"/>
      <c r="BH116"/>
    </row>
    <row r="117" spans="1:60" ht="12" customHeight="1" x14ac:dyDescent="0.3">
      <c r="AW117"/>
      <c r="AX117"/>
      <c r="AY117"/>
      <c r="AZ117"/>
      <c r="BA117"/>
      <c r="BB117"/>
      <c r="BC117"/>
      <c r="BD117"/>
      <c r="BE117"/>
      <c r="BF117"/>
      <c r="BG117"/>
      <c r="BH117"/>
    </row>
    <row r="118" spans="1:60" ht="12" customHeight="1" x14ac:dyDescent="0.3">
      <c r="AW118"/>
      <c r="AX118"/>
      <c r="AY118"/>
      <c r="AZ118"/>
      <c r="BA118"/>
      <c r="BB118"/>
      <c r="BC118"/>
      <c r="BD118"/>
      <c r="BE118"/>
      <c r="BF118"/>
      <c r="BG118"/>
      <c r="BH118"/>
    </row>
    <row r="119" spans="1:60" ht="12" customHeight="1" x14ac:dyDescent="0.3">
      <c r="AW119"/>
      <c r="AX119"/>
      <c r="AY119"/>
      <c r="AZ119"/>
      <c r="BA119"/>
      <c r="BB119"/>
      <c r="BC119"/>
      <c r="BD119"/>
      <c r="BE119"/>
      <c r="BF119"/>
      <c r="BG119"/>
      <c r="BH119"/>
    </row>
    <row r="120" spans="1:60" ht="12" customHeight="1" x14ac:dyDescent="0.3">
      <c r="AW120"/>
      <c r="AX120"/>
      <c r="AY120"/>
      <c r="AZ120"/>
      <c r="BA120"/>
      <c r="BB120"/>
      <c r="BC120"/>
      <c r="BD120"/>
      <c r="BE120"/>
      <c r="BF120"/>
      <c r="BG120"/>
      <c r="BH120"/>
    </row>
    <row r="121" spans="1:60" ht="12" customHeight="1" x14ac:dyDescent="0.3">
      <c r="AW121"/>
      <c r="AX121"/>
      <c r="AY121"/>
      <c r="AZ121"/>
      <c r="BA121"/>
      <c r="BB121"/>
      <c r="BC121"/>
      <c r="BD121"/>
      <c r="BE121"/>
      <c r="BF121"/>
      <c r="BG121"/>
      <c r="BH121"/>
    </row>
    <row r="122" spans="1:60" ht="12" customHeight="1" x14ac:dyDescent="0.3">
      <c r="AW122"/>
      <c r="AX122"/>
      <c r="AY122"/>
      <c r="AZ122"/>
      <c r="BA122"/>
      <c r="BB122"/>
      <c r="BC122"/>
      <c r="BD122"/>
      <c r="BE122"/>
      <c r="BF122"/>
      <c r="BG122"/>
      <c r="BH122"/>
    </row>
    <row r="123" spans="1:60" ht="12" customHeight="1" x14ac:dyDescent="0.3">
      <c r="AW123"/>
      <c r="AX123"/>
      <c r="AY123"/>
      <c r="AZ123"/>
      <c r="BA123"/>
      <c r="BB123"/>
      <c r="BC123"/>
      <c r="BD123"/>
      <c r="BE123"/>
      <c r="BF123"/>
      <c r="BG123"/>
      <c r="BH123"/>
    </row>
    <row r="124" spans="1:60" ht="12" customHeight="1" x14ac:dyDescent="0.3">
      <c r="AW124"/>
      <c r="AX124"/>
      <c r="AY124"/>
      <c r="AZ124"/>
      <c r="BA124"/>
      <c r="BB124"/>
      <c r="BC124"/>
      <c r="BD124"/>
      <c r="BE124"/>
      <c r="BF124"/>
      <c r="BG124"/>
      <c r="BH124"/>
    </row>
    <row r="125" spans="1:60" ht="12" customHeight="1" x14ac:dyDescent="0.3">
      <c r="AW125"/>
      <c r="AX125"/>
      <c r="AY125"/>
      <c r="AZ125"/>
      <c r="BA125"/>
      <c r="BB125"/>
      <c r="BC125"/>
      <c r="BD125"/>
      <c r="BE125"/>
      <c r="BF125"/>
      <c r="BG125"/>
      <c r="BH125"/>
    </row>
    <row r="126" spans="1:60" ht="12" customHeight="1" x14ac:dyDescent="0.3">
      <c r="AW126"/>
      <c r="AX126"/>
      <c r="AY126"/>
      <c r="AZ126"/>
      <c r="BA126"/>
      <c r="BB126"/>
      <c r="BC126"/>
      <c r="BD126"/>
      <c r="BE126"/>
      <c r="BF126"/>
      <c r="BG126"/>
      <c r="BH126"/>
    </row>
    <row r="127" spans="1:60" ht="12" customHeight="1" x14ac:dyDescent="0.3">
      <c r="AW127"/>
      <c r="AX127"/>
      <c r="AY127"/>
      <c r="AZ127"/>
      <c r="BA127"/>
      <c r="BB127"/>
      <c r="BC127"/>
      <c r="BD127"/>
      <c r="BE127"/>
      <c r="BF127"/>
      <c r="BG127"/>
      <c r="BH127"/>
    </row>
    <row r="128" spans="1:60" ht="12" customHeight="1" x14ac:dyDescent="0.3">
      <c r="AW128"/>
      <c r="AX128"/>
      <c r="AY128"/>
      <c r="AZ128"/>
      <c r="BA128"/>
      <c r="BB128"/>
      <c r="BC128"/>
      <c r="BD128"/>
      <c r="BE128"/>
      <c r="BF128"/>
      <c r="BG128"/>
      <c r="BH128"/>
    </row>
    <row r="129" spans="49:60" ht="12" customHeight="1" x14ac:dyDescent="0.3">
      <c r="AW129"/>
      <c r="AX129"/>
      <c r="AY129"/>
      <c r="AZ129"/>
      <c r="BA129"/>
      <c r="BB129"/>
      <c r="BC129"/>
      <c r="BD129"/>
      <c r="BE129"/>
      <c r="BF129"/>
      <c r="BG129"/>
      <c r="BH129"/>
    </row>
    <row r="130" spans="49:60" ht="12" customHeight="1" x14ac:dyDescent="0.3">
      <c r="AW130"/>
      <c r="AX130"/>
      <c r="AY130"/>
      <c r="AZ130"/>
      <c r="BA130"/>
      <c r="BB130"/>
      <c r="BC130"/>
      <c r="BD130"/>
      <c r="BE130"/>
      <c r="BF130"/>
      <c r="BG130"/>
      <c r="BH130"/>
    </row>
    <row r="131" spans="49:60" ht="12" customHeight="1" x14ac:dyDescent="0.3">
      <c r="AW131"/>
      <c r="AX131"/>
      <c r="AY131"/>
      <c r="AZ131"/>
      <c r="BA131"/>
      <c r="BB131"/>
      <c r="BC131"/>
      <c r="BD131"/>
      <c r="BE131"/>
      <c r="BF131"/>
      <c r="BG131"/>
      <c r="BH131"/>
    </row>
    <row r="132" spans="49:60" ht="12" customHeight="1" x14ac:dyDescent="0.3">
      <c r="AW132"/>
      <c r="AX132"/>
      <c r="AY132"/>
      <c r="AZ132"/>
      <c r="BA132"/>
      <c r="BB132"/>
      <c r="BC132"/>
      <c r="BD132"/>
      <c r="BE132"/>
      <c r="BF132"/>
      <c r="BG132"/>
      <c r="BH132"/>
    </row>
    <row r="133" spans="49:60" ht="12" customHeight="1" x14ac:dyDescent="0.3">
      <c r="AW133"/>
      <c r="AX133"/>
      <c r="AY133"/>
      <c r="AZ133"/>
      <c r="BA133"/>
      <c r="BB133"/>
      <c r="BC133"/>
      <c r="BD133"/>
      <c r="BE133"/>
      <c r="BF133"/>
      <c r="BG133"/>
      <c r="BH133"/>
    </row>
    <row r="134" spans="49:60" ht="12" customHeight="1" x14ac:dyDescent="0.3">
      <c r="AW134"/>
      <c r="AX134"/>
      <c r="AY134"/>
      <c r="AZ134"/>
      <c r="BA134"/>
      <c r="BB134"/>
      <c r="BC134"/>
      <c r="BD134"/>
      <c r="BE134"/>
      <c r="BF134"/>
      <c r="BG134"/>
      <c r="BH134"/>
    </row>
    <row r="135" spans="49:60" ht="12" customHeight="1" x14ac:dyDescent="0.3">
      <c r="AW135"/>
      <c r="AX135"/>
      <c r="AY135"/>
      <c r="AZ135"/>
      <c r="BA135"/>
      <c r="BB135"/>
      <c r="BC135"/>
      <c r="BD135"/>
      <c r="BE135"/>
      <c r="BF135"/>
      <c r="BG135"/>
      <c r="BH135"/>
    </row>
    <row r="136" spans="49:60" ht="12" customHeight="1" x14ac:dyDescent="0.3">
      <c r="AW136"/>
      <c r="AX136"/>
      <c r="AY136"/>
      <c r="AZ136"/>
      <c r="BA136"/>
      <c r="BB136"/>
      <c r="BC136"/>
      <c r="BD136"/>
      <c r="BE136"/>
      <c r="BF136"/>
      <c r="BG136"/>
      <c r="BH136"/>
    </row>
    <row r="137" spans="49:60" ht="12" customHeight="1" x14ac:dyDescent="0.3">
      <c r="AW137"/>
      <c r="AX137"/>
      <c r="AY137"/>
      <c r="AZ137"/>
      <c r="BA137"/>
      <c r="BB137"/>
      <c r="BC137"/>
      <c r="BD137"/>
      <c r="BE137"/>
      <c r="BF137"/>
      <c r="BG137"/>
      <c r="BH137"/>
    </row>
    <row r="138" spans="49:60" ht="12" customHeight="1" x14ac:dyDescent="0.3">
      <c r="AW138"/>
      <c r="AX138"/>
      <c r="AY138"/>
      <c r="AZ138"/>
      <c r="BA138"/>
      <c r="BB138"/>
      <c r="BC138"/>
      <c r="BD138"/>
      <c r="BE138"/>
      <c r="BF138"/>
      <c r="BG138"/>
      <c r="BH138"/>
    </row>
    <row r="139" spans="49:60" ht="12" customHeight="1" x14ac:dyDescent="0.3">
      <c r="AW139"/>
      <c r="AX139"/>
      <c r="AY139"/>
      <c r="AZ139"/>
      <c r="BA139"/>
      <c r="BB139"/>
      <c r="BC139"/>
      <c r="BD139"/>
      <c r="BE139"/>
      <c r="BF139"/>
      <c r="BG139"/>
      <c r="BH139"/>
    </row>
    <row r="140" spans="49:60" ht="12" customHeight="1" x14ac:dyDescent="0.3">
      <c r="AW140"/>
      <c r="AX140"/>
      <c r="AY140"/>
      <c r="AZ140"/>
      <c r="BA140"/>
      <c r="BB140"/>
      <c r="BC140"/>
      <c r="BD140"/>
      <c r="BE140"/>
      <c r="BF140"/>
      <c r="BG140"/>
      <c r="BH140"/>
    </row>
    <row r="141" spans="49:60" ht="12" customHeight="1" x14ac:dyDescent="0.3">
      <c r="AW141"/>
      <c r="AX141"/>
      <c r="AY141"/>
      <c r="AZ141"/>
      <c r="BA141"/>
      <c r="BB141"/>
      <c r="BC141"/>
      <c r="BD141"/>
      <c r="BE141"/>
      <c r="BF141"/>
      <c r="BG141"/>
      <c r="BH141"/>
    </row>
    <row r="142" spans="49:60" ht="12" customHeight="1" x14ac:dyDescent="0.3">
      <c r="AW142"/>
      <c r="AX142"/>
      <c r="AY142"/>
      <c r="AZ142"/>
      <c r="BA142"/>
      <c r="BB142"/>
      <c r="BC142"/>
      <c r="BD142"/>
      <c r="BE142"/>
      <c r="BF142"/>
      <c r="BG142"/>
      <c r="BH142"/>
    </row>
    <row r="143" spans="49:60" ht="12" customHeight="1" x14ac:dyDescent="0.3">
      <c r="AW143"/>
      <c r="AX143"/>
      <c r="AY143"/>
      <c r="AZ143"/>
      <c r="BA143"/>
      <c r="BB143"/>
      <c r="BC143"/>
      <c r="BD143"/>
      <c r="BE143"/>
      <c r="BF143"/>
      <c r="BG143"/>
      <c r="BH143"/>
    </row>
    <row r="144" spans="49:60" ht="12" customHeight="1" x14ac:dyDescent="0.3">
      <c r="AW144"/>
      <c r="AX144"/>
      <c r="AY144"/>
      <c r="AZ144"/>
      <c r="BA144"/>
      <c r="BB144"/>
      <c r="BC144"/>
      <c r="BD144"/>
      <c r="BE144"/>
      <c r="BF144"/>
      <c r="BG144"/>
      <c r="BH144"/>
    </row>
    <row r="145" spans="49:60" ht="12" customHeight="1" x14ac:dyDescent="0.3">
      <c r="AW145"/>
      <c r="AX145"/>
      <c r="AY145"/>
      <c r="AZ145"/>
      <c r="BA145"/>
      <c r="BB145"/>
      <c r="BC145"/>
      <c r="BD145"/>
      <c r="BE145"/>
      <c r="BF145"/>
      <c r="BG145"/>
      <c r="BH145"/>
    </row>
    <row r="146" spans="49:60" ht="12" customHeight="1" x14ac:dyDescent="0.3">
      <c r="AW146"/>
      <c r="AX146"/>
      <c r="AY146"/>
      <c r="AZ146"/>
      <c r="BA146"/>
      <c r="BB146"/>
      <c r="BC146"/>
      <c r="BD146"/>
      <c r="BE146"/>
      <c r="BF146"/>
      <c r="BG146"/>
      <c r="BH146"/>
    </row>
    <row r="147" spans="49:60" ht="12" customHeight="1" x14ac:dyDescent="0.3">
      <c r="AW147"/>
      <c r="AX147"/>
      <c r="AY147"/>
      <c r="AZ147"/>
      <c r="BA147"/>
      <c r="BB147"/>
      <c r="BC147"/>
      <c r="BD147"/>
      <c r="BE147"/>
      <c r="BF147"/>
      <c r="BG147"/>
      <c r="BH147"/>
    </row>
    <row r="148" spans="49:60" ht="12" customHeight="1" x14ac:dyDescent="0.3">
      <c r="AW148"/>
      <c r="AX148"/>
      <c r="AY148"/>
      <c r="AZ148"/>
      <c r="BA148"/>
      <c r="BB148"/>
      <c r="BC148"/>
      <c r="BD148"/>
      <c r="BE148"/>
      <c r="BF148"/>
      <c r="BG148"/>
      <c r="BH148"/>
    </row>
    <row r="149" spans="49:60" ht="12" customHeight="1" x14ac:dyDescent="0.3">
      <c r="AW149"/>
      <c r="AX149"/>
      <c r="AY149"/>
      <c r="AZ149"/>
      <c r="BA149"/>
      <c r="BB149"/>
      <c r="BC149"/>
      <c r="BD149"/>
      <c r="BE149"/>
      <c r="BF149"/>
      <c r="BG149"/>
      <c r="BH149"/>
    </row>
    <row r="150" spans="49:60" ht="12" customHeight="1" x14ac:dyDescent="0.3">
      <c r="AW150"/>
      <c r="AX150"/>
      <c r="AY150"/>
      <c r="AZ150"/>
      <c r="BA150"/>
      <c r="BB150"/>
      <c r="BC150"/>
      <c r="BD150"/>
      <c r="BE150"/>
      <c r="BF150"/>
      <c r="BG150"/>
      <c r="BH150"/>
    </row>
    <row r="151" spans="49:60" ht="12" customHeight="1" x14ac:dyDescent="0.3">
      <c r="AW151"/>
      <c r="AX151"/>
      <c r="AY151"/>
      <c r="AZ151"/>
      <c r="BA151"/>
      <c r="BB151"/>
      <c r="BC151"/>
      <c r="BD151"/>
      <c r="BE151"/>
      <c r="BF151"/>
      <c r="BG151"/>
      <c r="BH151"/>
    </row>
    <row r="152" spans="49:60" ht="12" customHeight="1" x14ac:dyDescent="0.3">
      <c r="AW152"/>
      <c r="AX152"/>
      <c r="AY152"/>
      <c r="AZ152"/>
      <c r="BA152"/>
      <c r="BB152"/>
      <c r="BC152"/>
      <c r="BD152"/>
      <c r="BE152"/>
      <c r="BF152"/>
      <c r="BG152"/>
      <c r="BH152"/>
    </row>
    <row r="153" spans="49:60" ht="12" customHeight="1" x14ac:dyDescent="0.3">
      <c r="AW153"/>
      <c r="AX153"/>
      <c r="AY153"/>
      <c r="AZ153"/>
      <c r="BA153"/>
      <c r="BB153"/>
      <c r="BC153"/>
      <c r="BD153"/>
      <c r="BE153"/>
      <c r="BF153"/>
      <c r="BG153"/>
      <c r="BH153"/>
    </row>
    <row r="154" spans="49:60" ht="12" customHeight="1" x14ac:dyDescent="0.3">
      <c r="AW154"/>
      <c r="AX154"/>
      <c r="AY154"/>
      <c r="AZ154"/>
      <c r="BA154"/>
      <c r="BB154"/>
      <c r="BC154"/>
      <c r="BD154"/>
      <c r="BE154"/>
      <c r="BF154"/>
      <c r="BG154"/>
      <c r="BH154"/>
    </row>
    <row r="155" spans="49:60" ht="12" customHeight="1" x14ac:dyDescent="0.3">
      <c r="AW155"/>
      <c r="AX155"/>
      <c r="AY155"/>
      <c r="AZ155"/>
      <c r="BA155"/>
      <c r="BB155"/>
      <c r="BC155"/>
      <c r="BD155"/>
      <c r="BE155"/>
      <c r="BF155"/>
      <c r="BG155"/>
      <c r="BH155"/>
    </row>
    <row r="156" spans="49:60" ht="12" customHeight="1" x14ac:dyDescent="0.3">
      <c r="AW156"/>
      <c r="AX156"/>
      <c r="AY156"/>
      <c r="AZ156"/>
      <c r="BA156"/>
      <c r="BB156"/>
      <c r="BC156"/>
      <c r="BD156"/>
      <c r="BE156"/>
      <c r="BF156"/>
      <c r="BG156"/>
      <c r="BH156"/>
    </row>
    <row r="157" spans="49:60" ht="12" customHeight="1" x14ac:dyDescent="0.3">
      <c r="AW157"/>
      <c r="AX157"/>
      <c r="AY157"/>
      <c r="AZ157"/>
      <c r="BA157"/>
      <c r="BB157"/>
      <c r="BC157"/>
      <c r="BD157"/>
      <c r="BE157"/>
      <c r="BF157"/>
      <c r="BG157"/>
      <c r="BH157"/>
    </row>
    <row r="158" spans="49:60" ht="12" customHeight="1" x14ac:dyDescent="0.3">
      <c r="AW158"/>
      <c r="AX158"/>
      <c r="AY158"/>
      <c r="AZ158"/>
      <c r="BA158"/>
      <c r="BB158"/>
      <c r="BC158"/>
      <c r="BD158"/>
      <c r="BE158"/>
      <c r="BF158"/>
      <c r="BG158"/>
      <c r="BH158"/>
    </row>
    <row r="159" spans="49:60" ht="12" customHeight="1" x14ac:dyDescent="0.3">
      <c r="AW159"/>
      <c r="AX159"/>
      <c r="AY159"/>
      <c r="AZ159"/>
      <c r="BA159"/>
      <c r="BB159"/>
      <c r="BC159"/>
      <c r="BD159"/>
      <c r="BE159"/>
      <c r="BF159"/>
      <c r="BG159"/>
      <c r="BH159"/>
    </row>
    <row r="160" spans="49:60" ht="12" customHeight="1" x14ac:dyDescent="0.3">
      <c r="AW160"/>
      <c r="AX160"/>
      <c r="AY160"/>
      <c r="AZ160"/>
      <c r="BA160"/>
      <c r="BB160"/>
      <c r="BC160"/>
      <c r="BD160"/>
      <c r="BE160"/>
      <c r="BF160"/>
      <c r="BG160"/>
      <c r="BH160"/>
    </row>
    <row r="161" spans="49:60" ht="12" customHeight="1" x14ac:dyDescent="0.3">
      <c r="AW161"/>
      <c r="AX161"/>
      <c r="AY161"/>
      <c r="AZ161"/>
      <c r="BA161"/>
      <c r="BB161"/>
      <c r="BC161"/>
      <c r="BD161"/>
      <c r="BE161"/>
      <c r="BF161"/>
      <c r="BG161"/>
      <c r="BH161"/>
    </row>
    <row r="162" spans="49:60" ht="12" customHeight="1" x14ac:dyDescent="0.3">
      <c r="AW162"/>
      <c r="AX162"/>
      <c r="AY162"/>
      <c r="AZ162"/>
      <c r="BA162"/>
      <c r="BB162"/>
      <c r="BC162"/>
      <c r="BD162"/>
      <c r="BE162"/>
      <c r="BF162"/>
      <c r="BG162"/>
      <c r="BH162"/>
    </row>
    <row r="163" spans="49:60" ht="12" customHeight="1" x14ac:dyDescent="0.3">
      <c r="AW163"/>
      <c r="AX163"/>
      <c r="AY163"/>
      <c r="AZ163"/>
      <c r="BA163"/>
      <c r="BB163"/>
      <c r="BC163"/>
      <c r="BD163"/>
      <c r="BE163"/>
      <c r="BF163"/>
      <c r="BG163"/>
      <c r="BH163"/>
    </row>
    <row r="164" spans="49:60" ht="12" customHeight="1" x14ac:dyDescent="0.3">
      <c r="AW164"/>
      <c r="AX164"/>
      <c r="AY164"/>
      <c r="AZ164"/>
      <c r="BA164"/>
      <c r="BB164"/>
      <c r="BC164"/>
      <c r="BD164"/>
      <c r="BE164"/>
      <c r="BF164"/>
      <c r="BG164"/>
      <c r="BH164"/>
    </row>
    <row r="165" spans="49:60" ht="12" customHeight="1" x14ac:dyDescent="0.3">
      <c r="AW165"/>
      <c r="AX165"/>
      <c r="AY165"/>
      <c r="AZ165"/>
      <c r="BA165"/>
      <c r="BB165"/>
      <c r="BC165"/>
      <c r="BD165"/>
      <c r="BE165"/>
      <c r="BF165"/>
      <c r="BG165"/>
      <c r="BH165"/>
    </row>
    <row r="166" spans="49:60" ht="12" customHeight="1" x14ac:dyDescent="0.3">
      <c r="AW166"/>
      <c r="AX166"/>
      <c r="AY166"/>
      <c r="AZ166"/>
      <c r="BA166"/>
      <c r="BB166"/>
      <c r="BC166"/>
      <c r="BD166"/>
      <c r="BE166"/>
      <c r="BF166"/>
      <c r="BG166"/>
      <c r="BH166"/>
    </row>
    <row r="167" spans="49:60" ht="12" customHeight="1" x14ac:dyDescent="0.3">
      <c r="AW167"/>
      <c r="AX167"/>
      <c r="AY167"/>
      <c r="AZ167"/>
      <c r="BA167"/>
      <c r="BB167"/>
      <c r="BC167"/>
      <c r="BD167"/>
      <c r="BE167"/>
      <c r="BF167"/>
      <c r="BG167"/>
      <c r="BH167"/>
    </row>
    <row r="168" spans="49:60" ht="12" customHeight="1" x14ac:dyDescent="0.3">
      <c r="AW168"/>
      <c r="AX168"/>
      <c r="AY168"/>
      <c r="AZ168"/>
      <c r="BA168"/>
      <c r="BB168"/>
      <c r="BC168"/>
      <c r="BD168"/>
      <c r="BE168"/>
      <c r="BF168"/>
      <c r="BG168"/>
      <c r="BH168"/>
    </row>
    <row r="169" spans="49:60" ht="12" customHeight="1" x14ac:dyDescent="0.3">
      <c r="AW169"/>
      <c r="AX169"/>
      <c r="AY169"/>
      <c r="AZ169"/>
      <c r="BA169"/>
      <c r="BB169"/>
      <c r="BC169"/>
      <c r="BD169"/>
      <c r="BE169"/>
      <c r="BF169"/>
      <c r="BG169"/>
      <c r="BH169"/>
    </row>
    <row r="170" spans="49:60" ht="12" customHeight="1" x14ac:dyDescent="0.3">
      <c r="AW170"/>
      <c r="AX170"/>
      <c r="AY170"/>
      <c r="AZ170"/>
      <c r="BA170"/>
      <c r="BB170"/>
      <c r="BC170"/>
      <c r="BD170"/>
      <c r="BE170"/>
      <c r="BF170"/>
      <c r="BG170"/>
      <c r="BH170"/>
    </row>
    <row r="171" spans="49:60" ht="12" customHeight="1" x14ac:dyDescent="0.3">
      <c r="AW171"/>
      <c r="AX171"/>
      <c r="AY171"/>
      <c r="AZ171"/>
      <c r="BA171"/>
      <c r="BB171"/>
      <c r="BC171"/>
      <c r="BD171"/>
      <c r="BE171"/>
      <c r="BF171"/>
      <c r="BG171"/>
      <c r="BH171"/>
    </row>
    <row r="172" spans="49:60" ht="12" customHeight="1" x14ac:dyDescent="0.3">
      <c r="AW172"/>
      <c r="AX172"/>
      <c r="AY172"/>
      <c r="AZ172"/>
      <c r="BA172"/>
      <c r="BB172"/>
      <c r="BC172"/>
      <c r="BD172"/>
      <c r="BE172"/>
      <c r="BF172"/>
      <c r="BG172"/>
      <c r="BH172"/>
    </row>
    <row r="173" spans="49:60" ht="12" customHeight="1" x14ac:dyDescent="0.3">
      <c r="AW173"/>
      <c r="AX173"/>
      <c r="AY173"/>
      <c r="AZ173"/>
      <c r="BA173"/>
      <c r="BB173"/>
      <c r="BC173"/>
      <c r="BD173"/>
      <c r="BE173"/>
      <c r="BF173"/>
      <c r="BG173"/>
      <c r="BH173"/>
    </row>
    <row r="174" spans="49:60" ht="12" customHeight="1" x14ac:dyDescent="0.3">
      <c r="AW174"/>
      <c r="AX174"/>
      <c r="AY174"/>
      <c r="AZ174"/>
      <c r="BA174"/>
      <c r="BB174"/>
      <c r="BC174"/>
      <c r="BD174"/>
      <c r="BE174"/>
      <c r="BF174"/>
      <c r="BG174"/>
      <c r="BH174"/>
    </row>
    <row r="175" spans="49:60" ht="12" customHeight="1" x14ac:dyDescent="0.3">
      <c r="AW175"/>
      <c r="AX175"/>
      <c r="AY175"/>
      <c r="AZ175"/>
      <c r="BA175"/>
      <c r="BB175"/>
      <c r="BC175"/>
      <c r="BD175"/>
      <c r="BE175"/>
      <c r="BF175"/>
      <c r="BG175"/>
      <c r="BH175"/>
    </row>
    <row r="176" spans="49:60" ht="12" customHeight="1" x14ac:dyDescent="0.3">
      <c r="AW176"/>
      <c r="AX176"/>
      <c r="AY176"/>
      <c r="AZ176"/>
      <c r="BA176"/>
      <c r="BB176"/>
      <c r="BC176"/>
      <c r="BD176"/>
      <c r="BE176"/>
      <c r="BF176"/>
      <c r="BG176"/>
      <c r="BH176"/>
    </row>
    <row r="177" spans="49:60" ht="12" customHeight="1" x14ac:dyDescent="0.3">
      <c r="AW177"/>
      <c r="AX177"/>
      <c r="AY177"/>
      <c r="AZ177"/>
      <c r="BA177"/>
      <c r="BB177"/>
      <c r="BC177"/>
      <c r="BD177"/>
      <c r="BE177"/>
      <c r="BF177"/>
      <c r="BG177"/>
      <c r="BH177"/>
    </row>
    <row r="178" spans="49:60" ht="12" customHeight="1" x14ac:dyDescent="0.3">
      <c r="AW178"/>
      <c r="AX178"/>
      <c r="AY178"/>
      <c r="AZ178"/>
      <c r="BA178"/>
      <c r="BB178"/>
      <c r="BC178"/>
      <c r="BD178"/>
      <c r="BE178"/>
      <c r="BF178"/>
      <c r="BG178"/>
      <c r="BH178"/>
    </row>
    <row r="179" spans="49:60" ht="12" customHeight="1" x14ac:dyDescent="0.3">
      <c r="AW179"/>
      <c r="AX179"/>
      <c r="AY179"/>
      <c r="AZ179"/>
      <c r="BA179"/>
      <c r="BB179"/>
      <c r="BC179"/>
      <c r="BD179"/>
      <c r="BE179"/>
      <c r="BF179"/>
      <c r="BG179"/>
      <c r="BH179"/>
    </row>
    <row r="180" spans="49:60" ht="12" customHeight="1" x14ac:dyDescent="0.3">
      <c r="AW180"/>
      <c r="AX180"/>
      <c r="AY180"/>
      <c r="AZ180"/>
      <c r="BA180"/>
      <c r="BB180"/>
      <c r="BC180"/>
      <c r="BD180"/>
      <c r="BE180"/>
      <c r="BF180"/>
      <c r="BG180"/>
      <c r="BH180"/>
    </row>
    <row r="181" spans="49:60" ht="12" customHeight="1" x14ac:dyDescent="0.3">
      <c r="AW181"/>
      <c r="AX181"/>
      <c r="AY181"/>
      <c r="AZ181"/>
      <c r="BA181"/>
      <c r="BB181"/>
      <c r="BC181"/>
      <c r="BD181"/>
      <c r="BE181"/>
      <c r="BF181"/>
      <c r="BG181"/>
      <c r="BH181"/>
    </row>
    <row r="182" spans="49:60" ht="12" customHeight="1" x14ac:dyDescent="0.3">
      <c r="AW182"/>
      <c r="AX182"/>
      <c r="AY182"/>
      <c r="AZ182"/>
      <c r="BA182"/>
      <c r="BB182"/>
      <c r="BC182"/>
      <c r="BD182"/>
      <c r="BE182"/>
      <c r="BF182"/>
      <c r="BG182"/>
      <c r="BH182"/>
    </row>
    <row r="183" spans="49:60" ht="12" customHeight="1" x14ac:dyDescent="0.3">
      <c r="AW183"/>
      <c r="AX183"/>
      <c r="AY183"/>
      <c r="AZ183"/>
      <c r="BA183"/>
      <c r="BB183"/>
      <c r="BC183"/>
      <c r="BD183"/>
      <c r="BE183"/>
      <c r="BF183"/>
      <c r="BG183"/>
      <c r="BH183"/>
    </row>
    <row r="184" spans="49:60" ht="12" customHeight="1" x14ac:dyDescent="0.3">
      <c r="AW184"/>
      <c r="AX184"/>
      <c r="AY184"/>
      <c r="AZ184"/>
      <c r="BA184"/>
      <c r="BB184"/>
      <c r="BC184"/>
      <c r="BD184"/>
      <c r="BE184"/>
      <c r="BF184"/>
      <c r="BG184"/>
      <c r="BH184"/>
    </row>
    <row r="185" spans="49:60" ht="12" customHeight="1" x14ac:dyDescent="0.3">
      <c r="AW185"/>
      <c r="AX185"/>
      <c r="AY185"/>
      <c r="AZ185"/>
      <c r="BA185"/>
      <c r="BB185"/>
      <c r="BC185"/>
      <c r="BD185"/>
      <c r="BE185"/>
      <c r="BF185"/>
      <c r="BG185"/>
      <c r="BH185"/>
    </row>
    <row r="186" spans="49:60" ht="12" customHeight="1" x14ac:dyDescent="0.3">
      <c r="AW186"/>
      <c r="AX186"/>
      <c r="AY186"/>
      <c r="AZ186"/>
      <c r="BA186"/>
      <c r="BB186"/>
      <c r="BC186"/>
      <c r="BD186"/>
      <c r="BE186"/>
      <c r="BF186"/>
      <c r="BG186"/>
      <c r="BH186"/>
    </row>
    <row r="187" spans="49:60" ht="12" customHeight="1" x14ac:dyDescent="0.3">
      <c r="AW187"/>
      <c r="AX187"/>
      <c r="AY187"/>
      <c r="AZ187"/>
      <c r="BA187"/>
      <c r="BB187"/>
      <c r="BC187"/>
      <c r="BD187"/>
      <c r="BE187"/>
      <c r="BF187"/>
      <c r="BG187"/>
      <c r="BH187"/>
    </row>
    <row r="188" spans="49:60" ht="12" customHeight="1" x14ac:dyDescent="0.3">
      <c r="AW188"/>
      <c r="AX188"/>
      <c r="AY188"/>
      <c r="AZ188"/>
      <c r="BA188"/>
      <c r="BB188"/>
      <c r="BC188"/>
      <c r="BD188"/>
      <c r="BE188"/>
      <c r="BF188"/>
      <c r="BG188"/>
      <c r="BH188"/>
    </row>
    <row r="189" spans="49:60" ht="12" customHeight="1" x14ac:dyDescent="0.3">
      <c r="AW189"/>
      <c r="AX189"/>
      <c r="AY189"/>
      <c r="AZ189"/>
      <c r="BA189"/>
      <c r="BB189"/>
      <c r="BC189"/>
      <c r="BD189"/>
      <c r="BE189"/>
      <c r="BF189"/>
      <c r="BG189"/>
      <c r="BH189"/>
    </row>
    <row r="190" spans="49:60" ht="12" customHeight="1" x14ac:dyDescent="0.3">
      <c r="AW190"/>
      <c r="AX190"/>
      <c r="AY190"/>
      <c r="AZ190"/>
      <c r="BA190"/>
      <c r="BB190"/>
      <c r="BC190"/>
      <c r="BD190"/>
      <c r="BE190"/>
      <c r="BF190"/>
      <c r="BG190"/>
      <c r="BH190"/>
    </row>
    <row r="191" spans="49:60" ht="12" customHeight="1" x14ac:dyDescent="0.3">
      <c r="AW191"/>
      <c r="AX191"/>
      <c r="AY191"/>
      <c r="AZ191"/>
      <c r="BA191"/>
      <c r="BB191"/>
      <c r="BC191"/>
      <c r="BD191"/>
      <c r="BE191"/>
      <c r="BF191"/>
      <c r="BG191"/>
      <c r="BH191"/>
    </row>
    <row r="192" spans="49:60" ht="12" customHeight="1" x14ac:dyDescent="0.3">
      <c r="AW192"/>
      <c r="AX192"/>
      <c r="AY192"/>
      <c r="AZ192"/>
      <c r="BA192"/>
      <c r="BB192"/>
      <c r="BC192"/>
      <c r="BD192"/>
      <c r="BE192"/>
      <c r="BF192"/>
      <c r="BG192"/>
      <c r="BH192"/>
    </row>
    <row r="193" spans="49:60" ht="12" customHeight="1" x14ac:dyDescent="0.3">
      <c r="AW193"/>
      <c r="AX193"/>
      <c r="AY193"/>
      <c r="AZ193"/>
      <c r="BA193"/>
      <c r="BB193"/>
      <c r="BC193"/>
      <c r="BD193"/>
      <c r="BE193"/>
      <c r="BF193"/>
      <c r="BG193"/>
      <c r="BH193"/>
    </row>
    <row r="194" spans="49:60" ht="12" customHeight="1" x14ac:dyDescent="0.3">
      <c r="AW194"/>
      <c r="AX194"/>
      <c r="AY194"/>
      <c r="AZ194"/>
      <c r="BA194"/>
      <c r="BB194"/>
      <c r="BC194"/>
      <c r="BD194"/>
      <c r="BE194"/>
      <c r="BF194"/>
      <c r="BG194"/>
      <c r="BH194"/>
    </row>
    <row r="195" spans="49:60" ht="12" customHeight="1" x14ac:dyDescent="0.3">
      <c r="AW195"/>
      <c r="AX195"/>
      <c r="AY195"/>
      <c r="AZ195"/>
      <c r="BA195"/>
      <c r="BB195"/>
      <c r="BC195"/>
      <c r="BD195"/>
      <c r="BE195"/>
      <c r="BF195"/>
      <c r="BG195"/>
      <c r="BH195"/>
    </row>
    <row r="196" spans="49:60" ht="12" customHeight="1" x14ac:dyDescent="0.3">
      <c r="AW196"/>
      <c r="AX196"/>
      <c r="AY196"/>
      <c r="AZ196"/>
      <c r="BA196"/>
      <c r="BB196"/>
      <c r="BC196"/>
      <c r="BD196"/>
      <c r="BE196"/>
      <c r="BF196"/>
      <c r="BG196"/>
      <c r="BH196"/>
    </row>
    <row r="197" spans="49:60" ht="12" customHeight="1" x14ac:dyDescent="0.3">
      <c r="AW197"/>
      <c r="AX197"/>
      <c r="AY197"/>
      <c r="AZ197"/>
      <c r="BA197"/>
      <c r="BB197"/>
      <c r="BC197"/>
      <c r="BD197"/>
      <c r="BE197"/>
      <c r="BF197"/>
      <c r="BG197"/>
      <c r="BH197"/>
    </row>
    <row r="198" spans="49:60" ht="12" customHeight="1" x14ac:dyDescent="0.3">
      <c r="AW198"/>
      <c r="AX198"/>
      <c r="AY198"/>
      <c r="AZ198"/>
      <c r="BA198"/>
      <c r="BB198"/>
      <c r="BC198"/>
      <c r="BD198"/>
      <c r="BE198"/>
      <c r="BF198"/>
      <c r="BG198"/>
      <c r="BH198"/>
    </row>
    <row r="199" spans="49:60" ht="12" customHeight="1" x14ac:dyDescent="0.3">
      <c r="AW199"/>
      <c r="AX199"/>
      <c r="AY199"/>
      <c r="AZ199"/>
      <c r="BA199"/>
      <c r="BB199"/>
      <c r="BC199"/>
      <c r="BD199"/>
      <c r="BE199"/>
      <c r="BF199"/>
      <c r="BG199"/>
      <c r="BH199"/>
    </row>
    <row r="200" spans="49:60" ht="12" customHeight="1" x14ac:dyDescent="0.3">
      <c r="AW200"/>
      <c r="AX200"/>
      <c r="AY200"/>
      <c r="AZ200"/>
      <c r="BA200"/>
      <c r="BB200"/>
      <c r="BC200"/>
      <c r="BD200"/>
      <c r="BE200"/>
      <c r="BF200"/>
      <c r="BG200"/>
      <c r="BH200"/>
    </row>
    <row r="201" spans="49:60" ht="12" customHeight="1" x14ac:dyDescent="0.3">
      <c r="AW201"/>
      <c r="AX201"/>
      <c r="AY201"/>
      <c r="AZ201"/>
      <c r="BA201"/>
      <c r="BB201"/>
      <c r="BC201"/>
      <c r="BD201"/>
      <c r="BE201"/>
      <c r="BF201"/>
      <c r="BG201"/>
      <c r="BH201"/>
    </row>
    <row r="202" spans="49:60" ht="12" customHeight="1" x14ac:dyDescent="0.3">
      <c r="AW202"/>
      <c r="AX202"/>
      <c r="AY202"/>
      <c r="AZ202"/>
      <c r="BA202"/>
      <c r="BB202"/>
      <c r="BC202"/>
      <c r="BD202"/>
      <c r="BE202"/>
      <c r="BF202"/>
      <c r="BG202"/>
      <c r="BH202"/>
    </row>
    <row r="203" spans="49:60" ht="12" customHeight="1" x14ac:dyDescent="0.3">
      <c r="AW203"/>
      <c r="AX203"/>
      <c r="AY203"/>
      <c r="AZ203"/>
      <c r="BA203"/>
      <c r="BB203"/>
      <c r="BC203"/>
      <c r="BD203"/>
      <c r="BE203"/>
      <c r="BF203"/>
      <c r="BG203"/>
      <c r="BH203"/>
    </row>
    <row r="204" spans="49:60" ht="12" customHeight="1" x14ac:dyDescent="0.3">
      <c r="AW204"/>
      <c r="AX204"/>
      <c r="AY204"/>
      <c r="AZ204"/>
      <c r="BA204"/>
      <c r="BB204"/>
      <c r="BC204"/>
      <c r="BD204"/>
      <c r="BE204"/>
      <c r="BF204"/>
      <c r="BG204"/>
      <c r="BH204"/>
    </row>
    <row r="205" spans="49:60" ht="12" customHeight="1" x14ac:dyDescent="0.3">
      <c r="AW205"/>
      <c r="AX205"/>
      <c r="AY205"/>
      <c r="AZ205"/>
      <c r="BA205"/>
      <c r="BB205"/>
      <c r="BC205"/>
      <c r="BD205"/>
      <c r="BE205"/>
      <c r="BF205"/>
      <c r="BG205"/>
      <c r="BH205"/>
    </row>
    <row r="206" spans="49:60" ht="12" customHeight="1" x14ac:dyDescent="0.3">
      <c r="AW206"/>
      <c r="AX206"/>
      <c r="AY206"/>
      <c r="AZ206"/>
      <c r="BA206"/>
      <c r="BB206"/>
      <c r="BC206"/>
      <c r="BD206"/>
      <c r="BE206"/>
      <c r="BF206"/>
      <c r="BG206"/>
      <c r="BH206"/>
    </row>
    <row r="207" spans="49:60" ht="12" customHeight="1" x14ac:dyDescent="0.3">
      <c r="AW207"/>
      <c r="AX207"/>
      <c r="AY207"/>
      <c r="AZ207"/>
      <c r="BA207"/>
      <c r="BB207"/>
      <c r="BC207"/>
      <c r="BD207"/>
      <c r="BE207"/>
      <c r="BF207"/>
      <c r="BG207"/>
      <c r="BH207"/>
    </row>
    <row r="208" spans="49:60" ht="12" customHeight="1" x14ac:dyDescent="0.3">
      <c r="AW208"/>
      <c r="AX208"/>
      <c r="AY208"/>
      <c r="AZ208"/>
      <c r="BA208"/>
      <c r="BB208"/>
      <c r="BC208"/>
      <c r="BD208"/>
      <c r="BE208"/>
      <c r="BF208"/>
      <c r="BG208"/>
      <c r="BH208"/>
    </row>
    <row r="209" spans="49:60" ht="12" customHeight="1" x14ac:dyDescent="0.3">
      <c r="AW209"/>
      <c r="AX209"/>
      <c r="AY209"/>
      <c r="AZ209"/>
      <c r="BA209"/>
      <c r="BB209"/>
      <c r="BC209"/>
      <c r="BD209"/>
      <c r="BE209"/>
      <c r="BF209"/>
      <c r="BG209"/>
      <c r="BH209"/>
    </row>
    <row r="210" spans="49:60" ht="12" customHeight="1" x14ac:dyDescent="0.3">
      <c r="AW210"/>
      <c r="AX210"/>
      <c r="AY210"/>
      <c r="AZ210"/>
      <c r="BA210"/>
      <c r="BB210"/>
      <c r="BC210"/>
      <c r="BD210"/>
      <c r="BE210"/>
      <c r="BF210"/>
      <c r="BG210"/>
      <c r="BH210"/>
    </row>
    <row r="211" spans="49:60" ht="12" customHeight="1" x14ac:dyDescent="0.3">
      <c r="AW211"/>
      <c r="AX211"/>
      <c r="AY211"/>
      <c r="AZ211"/>
      <c r="BA211"/>
      <c r="BB211"/>
      <c r="BC211"/>
      <c r="BD211"/>
      <c r="BE211"/>
      <c r="BF211"/>
      <c r="BG211"/>
      <c r="BH211"/>
    </row>
    <row r="212" spans="49:60" ht="12" customHeight="1" x14ac:dyDescent="0.3">
      <c r="AW212"/>
      <c r="AX212"/>
      <c r="AY212"/>
      <c r="AZ212"/>
      <c r="BA212"/>
      <c r="BB212"/>
      <c r="BC212"/>
      <c r="BD212"/>
      <c r="BE212"/>
      <c r="BF212"/>
      <c r="BG212"/>
      <c r="BH212"/>
    </row>
    <row r="213" spans="49:60" ht="12" customHeight="1" x14ac:dyDescent="0.3">
      <c r="AW213"/>
      <c r="AX213"/>
      <c r="AY213"/>
      <c r="AZ213"/>
      <c r="BA213"/>
      <c r="BB213"/>
      <c r="BC213"/>
      <c r="BD213"/>
      <c r="BE213"/>
      <c r="BF213"/>
      <c r="BG213"/>
      <c r="BH213"/>
    </row>
    <row r="214" spans="49:60" ht="12" customHeight="1" x14ac:dyDescent="0.3">
      <c r="AW214"/>
      <c r="AX214"/>
      <c r="AY214"/>
      <c r="AZ214"/>
      <c r="BA214"/>
      <c r="BB214"/>
      <c r="BC214"/>
      <c r="BD214"/>
      <c r="BE214"/>
      <c r="BF214"/>
      <c r="BG214"/>
      <c r="BH214"/>
    </row>
    <row r="215" spans="49:60" ht="12" customHeight="1" x14ac:dyDescent="0.3">
      <c r="AW215"/>
      <c r="AX215"/>
      <c r="AY215"/>
      <c r="AZ215"/>
      <c r="BA215"/>
      <c r="BB215"/>
      <c r="BC215"/>
      <c r="BD215"/>
      <c r="BE215"/>
      <c r="BF215"/>
      <c r="BG215"/>
      <c r="BH215"/>
    </row>
    <row r="216" spans="49:60" ht="12" customHeight="1" x14ac:dyDescent="0.3">
      <c r="AW216"/>
      <c r="AX216"/>
      <c r="AY216"/>
      <c r="AZ216"/>
      <c r="BA216"/>
      <c r="BB216"/>
      <c r="BC216"/>
      <c r="BD216"/>
      <c r="BE216"/>
      <c r="BF216"/>
      <c r="BG216"/>
      <c r="BH216"/>
    </row>
    <row r="217" spans="49:60" ht="12" customHeight="1" x14ac:dyDescent="0.3">
      <c r="AW217"/>
      <c r="AX217"/>
      <c r="AY217"/>
      <c r="AZ217"/>
      <c r="BA217"/>
      <c r="BB217"/>
      <c r="BC217"/>
      <c r="BD217"/>
      <c r="BE217"/>
      <c r="BF217"/>
      <c r="BG217"/>
      <c r="BH217"/>
    </row>
    <row r="218" spans="49:60" ht="12" customHeight="1" x14ac:dyDescent="0.3">
      <c r="AW218"/>
      <c r="AX218"/>
      <c r="AY218"/>
      <c r="AZ218"/>
      <c r="BA218"/>
      <c r="BB218"/>
      <c r="BC218"/>
      <c r="BD218"/>
      <c r="BE218"/>
      <c r="BF218"/>
      <c r="BG218"/>
      <c r="BH218"/>
    </row>
    <row r="219" spans="49:60" ht="12" customHeight="1" x14ac:dyDescent="0.3">
      <c r="AW219"/>
      <c r="AX219"/>
      <c r="AY219"/>
      <c r="AZ219"/>
      <c r="BA219"/>
      <c r="BB219"/>
      <c r="BC219"/>
      <c r="BD219"/>
      <c r="BE219"/>
      <c r="BF219"/>
      <c r="BG219"/>
      <c r="BH219"/>
    </row>
    <row r="220" spans="49:60" ht="12" customHeight="1" x14ac:dyDescent="0.3">
      <c r="AW220"/>
      <c r="AX220"/>
      <c r="AY220"/>
      <c r="AZ220"/>
      <c r="BA220"/>
      <c r="BB220"/>
      <c r="BC220"/>
      <c r="BD220"/>
      <c r="BE220"/>
      <c r="BF220"/>
      <c r="BG220"/>
      <c r="BH220"/>
    </row>
    <row r="221" spans="49:60" ht="12" customHeight="1" x14ac:dyDescent="0.3">
      <c r="AW221"/>
      <c r="AX221"/>
      <c r="AY221"/>
      <c r="AZ221"/>
      <c r="BA221"/>
      <c r="BB221"/>
      <c r="BC221"/>
      <c r="BD221"/>
      <c r="BE221"/>
      <c r="BF221"/>
      <c r="BG221"/>
      <c r="BH221"/>
    </row>
    <row r="222" spans="49:60" ht="12" customHeight="1" x14ac:dyDescent="0.3">
      <c r="AW222"/>
      <c r="AX222"/>
      <c r="AY222"/>
      <c r="AZ222"/>
      <c r="BA222"/>
      <c r="BB222"/>
      <c r="BC222"/>
      <c r="BD222"/>
      <c r="BE222"/>
      <c r="BF222"/>
      <c r="BG222"/>
      <c r="BH222"/>
    </row>
    <row r="223" spans="49:60" ht="12" customHeight="1" x14ac:dyDescent="0.3">
      <c r="AW223"/>
      <c r="AX223"/>
      <c r="AY223"/>
      <c r="AZ223"/>
      <c r="BA223"/>
      <c r="BB223"/>
      <c r="BC223"/>
      <c r="BD223"/>
      <c r="BE223"/>
      <c r="BF223"/>
      <c r="BG223"/>
      <c r="BH223"/>
    </row>
    <row r="224" spans="49:60" ht="12" customHeight="1" x14ac:dyDescent="0.3">
      <c r="AW224"/>
      <c r="AX224"/>
      <c r="AY224"/>
      <c r="AZ224"/>
      <c r="BA224"/>
      <c r="BB224"/>
      <c r="BC224"/>
      <c r="BD224"/>
      <c r="BE224"/>
      <c r="BF224"/>
      <c r="BG224"/>
      <c r="BH224"/>
    </row>
    <row r="225" spans="49:60" ht="12" customHeight="1" x14ac:dyDescent="0.3">
      <c r="AW225"/>
      <c r="AX225"/>
      <c r="AY225"/>
      <c r="AZ225"/>
      <c r="BA225"/>
      <c r="BB225"/>
      <c r="BC225"/>
      <c r="BD225"/>
      <c r="BE225"/>
      <c r="BF225"/>
      <c r="BG225"/>
      <c r="BH225"/>
    </row>
    <row r="226" spans="49:60" ht="12" customHeight="1" x14ac:dyDescent="0.3">
      <c r="AW226"/>
      <c r="AX226"/>
      <c r="AY226"/>
      <c r="AZ226"/>
      <c r="BA226"/>
      <c r="BB226"/>
      <c r="BC226"/>
      <c r="BD226"/>
      <c r="BE226"/>
      <c r="BF226"/>
      <c r="BG226"/>
      <c r="BH226"/>
    </row>
    <row r="227" spans="49:60" ht="12" customHeight="1" x14ac:dyDescent="0.3">
      <c r="AW227"/>
      <c r="AX227"/>
      <c r="AY227"/>
      <c r="AZ227"/>
      <c r="BA227"/>
      <c r="BB227"/>
      <c r="BC227"/>
      <c r="BD227"/>
      <c r="BE227"/>
      <c r="BF227"/>
      <c r="BG227"/>
      <c r="BH227"/>
    </row>
    <row r="228" spans="49:60" ht="12" customHeight="1" x14ac:dyDescent="0.3">
      <c r="AW228"/>
      <c r="AX228"/>
      <c r="AY228"/>
      <c r="AZ228"/>
      <c r="BA228"/>
      <c r="BB228"/>
      <c r="BC228"/>
      <c r="BD228"/>
      <c r="BE228"/>
      <c r="BF228"/>
      <c r="BG228"/>
      <c r="BH228"/>
    </row>
    <row r="229" spans="49:60" ht="12" customHeight="1" x14ac:dyDescent="0.3">
      <c r="AW229"/>
      <c r="AX229"/>
      <c r="AY229"/>
      <c r="AZ229"/>
      <c r="BA229"/>
      <c r="BB229"/>
      <c r="BC229"/>
      <c r="BD229"/>
      <c r="BE229"/>
      <c r="BF229"/>
      <c r="BG229"/>
      <c r="BH229"/>
    </row>
    <row r="230" spans="49:60" ht="12" customHeight="1" x14ac:dyDescent="0.3">
      <c r="AW230"/>
      <c r="AX230"/>
      <c r="AY230"/>
      <c r="AZ230"/>
      <c r="BA230"/>
      <c r="BB230"/>
      <c r="BC230"/>
      <c r="BD230"/>
      <c r="BE230"/>
      <c r="BF230"/>
      <c r="BG230"/>
      <c r="BH230"/>
    </row>
    <row r="231" spans="49:60" ht="12" customHeight="1" x14ac:dyDescent="0.3">
      <c r="AW231"/>
      <c r="AX231"/>
      <c r="AY231"/>
      <c r="AZ231"/>
      <c r="BA231"/>
      <c r="BB231"/>
      <c r="BC231"/>
      <c r="BD231"/>
      <c r="BE231"/>
      <c r="BF231"/>
      <c r="BG231"/>
      <c r="BH231"/>
    </row>
    <row r="232" spans="49:60" ht="12" customHeight="1" x14ac:dyDescent="0.3">
      <c r="AW232"/>
      <c r="AX232"/>
      <c r="AY232"/>
      <c r="AZ232"/>
      <c r="BA232"/>
      <c r="BB232"/>
      <c r="BC232"/>
      <c r="BD232"/>
      <c r="BE232"/>
      <c r="BF232"/>
      <c r="BG232"/>
      <c r="BH232"/>
    </row>
    <row r="233" spans="49:60" ht="12" customHeight="1" x14ac:dyDescent="0.3">
      <c r="AW233"/>
      <c r="AX233"/>
      <c r="AY233"/>
      <c r="AZ233"/>
      <c r="BA233"/>
      <c r="BB233"/>
      <c r="BC233"/>
      <c r="BD233"/>
      <c r="BE233"/>
      <c r="BF233"/>
      <c r="BG233"/>
      <c r="BH233"/>
    </row>
    <row r="234" spans="49:60" ht="12" customHeight="1" x14ac:dyDescent="0.3">
      <c r="AW234"/>
      <c r="AX234"/>
      <c r="AY234"/>
      <c r="AZ234"/>
      <c r="BA234"/>
      <c r="BB234"/>
      <c r="BC234"/>
      <c r="BD234"/>
      <c r="BE234"/>
      <c r="BF234"/>
      <c r="BG234"/>
      <c r="BH234"/>
    </row>
    <row r="235" spans="49:60" ht="12" customHeight="1" x14ac:dyDescent="0.3">
      <c r="AW235"/>
      <c r="AX235"/>
      <c r="AY235"/>
      <c r="AZ235"/>
      <c r="BA235"/>
      <c r="BB235"/>
      <c r="BC235"/>
      <c r="BD235"/>
      <c r="BE235"/>
      <c r="BF235"/>
      <c r="BG235"/>
      <c r="BH235"/>
    </row>
    <row r="236" spans="49:60" ht="12" customHeight="1" x14ac:dyDescent="0.3">
      <c r="AW236"/>
      <c r="AX236"/>
      <c r="AY236"/>
      <c r="AZ236"/>
      <c r="BA236"/>
      <c r="BB236"/>
      <c r="BC236"/>
      <c r="BD236"/>
      <c r="BE236"/>
      <c r="BF236"/>
      <c r="BG236"/>
      <c r="BH236"/>
    </row>
    <row r="237" spans="49:60" ht="12" customHeight="1" x14ac:dyDescent="0.3">
      <c r="AW237"/>
      <c r="AX237"/>
      <c r="AY237"/>
      <c r="AZ237"/>
      <c r="BA237"/>
      <c r="BB237"/>
      <c r="BC237"/>
      <c r="BD237"/>
      <c r="BE237"/>
      <c r="BF237"/>
      <c r="BG237"/>
      <c r="BH237"/>
    </row>
    <row r="238" spans="49:60" ht="12" customHeight="1" x14ac:dyDescent="0.3">
      <c r="AW238"/>
      <c r="AX238"/>
      <c r="AY238"/>
      <c r="AZ238"/>
      <c r="BA238"/>
      <c r="BB238"/>
      <c r="BC238"/>
      <c r="BD238"/>
      <c r="BE238"/>
      <c r="BF238"/>
      <c r="BG238"/>
      <c r="BH238"/>
    </row>
    <row r="239" spans="49:60" ht="12" customHeight="1" x14ac:dyDescent="0.3">
      <c r="AW239"/>
      <c r="AX239"/>
      <c r="AY239"/>
      <c r="AZ239"/>
      <c r="BA239"/>
      <c r="BB239"/>
      <c r="BC239"/>
      <c r="BD239"/>
      <c r="BE239"/>
      <c r="BF239"/>
      <c r="BG239"/>
      <c r="BH239"/>
    </row>
    <row r="240" spans="49:60" ht="12" customHeight="1" x14ac:dyDescent="0.3">
      <c r="AW240"/>
      <c r="AX240"/>
      <c r="AY240"/>
      <c r="AZ240"/>
      <c r="BA240"/>
      <c r="BB240"/>
      <c r="BC240"/>
      <c r="BD240"/>
      <c r="BE240"/>
      <c r="BF240"/>
      <c r="BG240"/>
      <c r="BH240"/>
    </row>
    <row r="241" spans="49:60" ht="12" customHeight="1" x14ac:dyDescent="0.3">
      <c r="AW241"/>
      <c r="AX241"/>
      <c r="AY241"/>
      <c r="AZ241"/>
      <c r="BA241"/>
      <c r="BB241"/>
      <c r="BC241"/>
      <c r="BD241"/>
      <c r="BE241"/>
      <c r="BF241"/>
      <c r="BG241"/>
      <c r="BH241"/>
    </row>
    <row r="242" spans="49:60" ht="12" customHeight="1" x14ac:dyDescent="0.3">
      <c r="AW242"/>
      <c r="AX242"/>
      <c r="AY242"/>
      <c r="AZ242"/>
      <c r="BA242"/>
      <c r="BB242"/>
      <c r="BC242"/>
      <c r="BD242"/>
      <c r="BE242"/>
      <c r="BF242"/>
      <c r="BG242"/>
      <c r="BH242"/>
    </row>
    <row r="243" spans="49:60" ht="12" customHeight="1" x14ac:dyDescent="0.3">
      <c r="AW243"/>
      <c r="AX243"/>
      <c r="AY243"/>
      <c r="AZ243"/>
      <c r="BA243"/>
      <c r="BB243"/>
      <c r="BC243"/>
      <c r="BD243"/>
      <c r="BE243"/>
      <c r="BF243"/>
      <c r="BG243"/>
      <c r="BH243"/>
    </row>
    <row r="244" spans="49:60" ht="12" customHeight="1" x14ac:dyDescent="0.3">
      <c r="AW244"/>
      <c r="AX244"/>
      <c r="AY244"/>
      <c r="AZ244"/>
      <c r="BA244"/>
      <c r="BB244"/>
      <c r="BC244"/>
      <c r="BD244"/>
      <c r="BE244"/>
      <c r="BF244"/>
      <c r="BG244"/>
      <c r="BH244"/>
    </row>
    <row r="245" spans="49:60" ht="12" customHeight="1" x14ac:dyDescent="0.3">
      <c r="AW245"/>
      <c r="AX245"/>
      <c r="AY245"/>
      <c r="AZ245"/>
      <c r="BA245"/>
      <c r="BB245"/>
      <c r="BC245"/>
      <c r="BD245"/>
      <c r="BE245"/>
      <c r="BF245"/>
      <c r="BG245"/>
      <c r="BH245"/>
    </row>
    <row r="246" spans="49:60" ht="12" customHeight="1" x14ac:dyDescent="0.3">
      <c r="AW246"/>
      <c r="AX246"/>
      <c r="AY246"/>
      <c r="AZ246"/>
      <c r="BA246"/>
      <c r="BB246"/>
      <c r="BC246"/>
      <c r="BD246"/>
      <c r="BE246"/>
      <c r="BF246"/>
      <c r="BG246"/>
      <c r="BH246"/>
    </row>
    <row r="247" spans="49:60" ht="12" customHeight="1" x14ac:dyDescent="0.3">
      <c r="AW247"/>
      <c r="AX247"/>
      <c r="AY247"/>
      <c r="AZ247"/>
      <c r="BA247"/>
      <c r="BB247"/>
      <c r="BC247"/>
      <c r="BD247"/>
      <c r="BE247"/>
      <c r="BF247"/>
      <c r="BG247"/>
      <c r="BH247"/>
    </row>
    <row r="248" spans="49:60" ht="12" customHeight="1" x14ac:dyDescent="0.3">
      <c r="AW248"/>
      <c r="AX248"/>
      <c r="AY248"/>
      <c r="AZ248"/>
      <c r="BA248"/>
      <c r="BB248"/>
      <c r="BC248"/>
      <c r="BD248"/>
      <c r="BE248"/>
      <c r="BF248"/>
      <c r="BG248"/>
      <c r="BH248"/>
    </row>
    <row r="249" spans="49:60" ht="12" customHeight="1" x14ac:dyDescent="0.3">
      <c r="AW249"/>
      <c r="AX249"/>
      <c r="AY249"/>
      <c r="AZ249"/>
      <c r="BA249"/>
      <c r="BB249"/>
      <c r="BC249"/>
      <c r="BD249"/>
      <c r="BE249"/>
      <c r="BF249"/>
      <c r="BG249"/>
      <c r="BH249"/>
    </row>
    <row r="250" spans="49:60" ht="12" customHeight="1" x14ac:dyDescent="0.3">
      <c r="AW250"/>
      <c r="AX250"/>
      <c r="AY250"/>
      <c r="AZ250"/>
      <c r="BA250"/>
      <c r="BB250"/>
      <c r="BC250"/>
      <c r="BD250"/>
      <c r="BE250"/>
      <c r="BF250"/>
      <c r="BG250"/>
      <c r="BH250"/>
    </row>
    <row r="251" spans="49:60" ht="12" customHeight="1" x14ac:dyDescent="0.3">
      <c r="AW251"/>
      <c r="AX251"/>
      <c r="AY251"/>
      <c r="AZ251"/>
      <c r="BA251"/>
      <c r="BB251"/>
      <c r="BC251"/>
      <c r="BD251"/>
      <c r="BE251"/>
      <c r="BF251"/>
      <c r="BG251"/>
      <c r="BH251"/>
    </row>
    <row r="252" spans="49:60" ht="12" customHeight="1" x14ac:dyDescent="0.3">
      <c r="AW252"/>
      <c r="AX252"/>
      <c r="AY252"/>
      <c r="AZ252"/>
      <c r="BA252"/>
      <c r="BB252"/>
      <c r="BC252"/>
      <c r="BD252"/>
      <c r="BE252"/>
      <c r="BF252"/>
      <c r="BG252"/>
      <c r="BH252"/>
    </row>
    <row r="253" spans="49:60" ht="12" customHeight="1" x14ac:dyDescent="0.3">
      <c r="AW253"/>
      <c r="AX253"/>
      <c r="AY253"/>
      <c r="AZ253"/>
      <c r="BA253"/>
      <c r="BB253"/>
      <c r="BC253"/>
      <c r="BD253"/>
      <c r="BE253"/>
      <c r="BF253"/>
      <c r="BG253"/>
      <c r="BH253"/>
    </row>
    <row r="254" spans="49:60" ht="12" customHeight="1" x14ac:dyDescent="0.3">
      <c r="AW254"/>
      <c r="AX254"/>
      <c r="AY254"/>
      <c r="AZ254"/>
      <c r="BA254"/>
      <c r="BB254"/>
      <c r="BC254"/>
      <c r="BD254"/>
      <c r="BE254"/>
      <c r="BF254"/>
      <c r="BG254"/>
      <c r="BH254"/>
    </row>
    <row r="255" spans="49:60" ht="12" customHeight="1" x14ac:dyDescent="0.3">
      <c r="AW255"/>
      <c r="AX255"/>
      <c r="AY255"/>
      <c r="AZ255"/>
      <c r="BA255"/>
      <c r="BB255"/>
      <c r="BC255"/>
      <c r="BD255"/>
      <c r="BE255"/>
      <c r="BF255"/>
      <c r="BG255"/>
      <c r="BH255"/>
    </row>
    <row r="256" spans="49:60" ht="12" customHeight="1" x14ac:dyDescent="0.3">
      <c r="AW256"/>
      <c r="AX256"/>
      <c r="AY256"/>
      <c r="AZ256"/>
      <c r="BA256"/>
      <c r="BB256"/>
      <c r="BC256"/>
      <c r="BD256"/>
      <c r="BE256"/>
      <c r="BF256"/>
      <c r="BG256"/>
      <c r="BH256"/>
    </row>
    <row r="257" spans="49:60" ht="12" customHeight="1" x14ac:dyDescent="0.3">
      <c r="AW257"/>
      <c r="AX257"/>
      <c r="AY257"/>
      <c r="AZ257"/>
      <c r="BA257"/>
      <c r="BB257"/>
      <c r="BC257"/>
      <c r="BD257"/>
      <c r="BE257"/>
      <c r="BF257"/>
      <c r="BG257"/>
      <c r="BH257"/>
    </row>
    <row r="258" spans="49:60" ht="12" customHeight="1" x14ac:dyDescent="0.3">
      <c r="AW258"/>
      <c r="AX258"/>
      <c r="AY258"/>
      <c r="AZ258"/>
      <c r="BA258"/>
      <c r="BB258"/>
      <c r="BC258"/>
      <c r="BD258"/>
      <c r="BE258"/>
      <c r="BF258"/>
      <c r="BG258"/>
      <c r="BH258"/>
    </row>
    <row r="259" spans="49:60" ht="12" customHeight="1" x14ac:dyDescent="0.3">
      <c r="AW259"/>
      <c r="AX259"/>
      <c r="AY259"/>
      <c r="AZ259"/>
      <c r="BA259"/>
      <c r="BB259"/>
      <c r="BC259"/>
      <c r="BD259"/>
      <c r="BE259"/>
      <c r="BF259"/>
      <c r="BG259"/>
      <c r="BH259"/>
    </row>
    <row r="260" spans="49:60" ht="12" customHeight="1" x14ac:dyDescent="0.3">
      <c r="AW260"/>
      <c r="AX260"/>
      <c r="AY260"/>
      <c r="AZ260"/>
      <c r="BA260"/>
      <c r="BB260"/>
      <c r="BC260"/>
      <c r="BD260"/>
      <c r="BE260"/>
      <c r="BF260"/>
      <c r="BG260"/>
      <c r="BH260"/>
    </row>
    <row r="261" spans="49:60" ht="12" customHeight="1" x14ac:dyDescent="0.3">
      <c r="AW261"/>
      <c r="AX261"/>
      <c r="AY261"/>
      <c r="AZ261"/>
      <c r="BA261"/>
      <c r="BB261"/>
      <c r="BC261"/>
      <c r="BD261"/>
      <c r="BE261"/>
      <c r="BF261"/>
      <c r="BG261"/>
      <c r="BH261"/>
    </row>
    <row r="262" spans="49:60" ht="12" customHeight="1" x14ac:dyDescent="0.3">
      <c r="AW262"/>
      <c r="AX262"/>
      <c r="AY262"/>
      <c r="AZ262"/>
      <c r="BA262"/>
      <c r="BB262"/>
      <c r="BC262"/>
      <c r="BD262"/>
      <c r="BE262"/>
      <c r="BF262"/>
      <c r="BG262"/>
      <c r="BH262"/>
    </row>
    <row r="263" spans="49:60" ht="12" customHeight="1" x14ac:dyDescent="0.3">
      <c r="AW263"/>
      <c r="AX263"/>
      <c r="AY263"/>
      <c r="AZ263"/>
      <c r="BA263"/>
      <c r="BB263"/>
      <c r="BC263"/>
      <c r="BD263"/>
      <c r="BE263"/>
      <c r="BF263"/>
      <c r="BG263"/>
      <c r="BH263"/>
    </row>
    <row r="264" spans="49:60" ht="12" customHeight="1" x14ac:dyDescent="0.3">
      <c r="AW264"/>
      <c r="AX264"/>
      <c r="AY264"/>
      <c r="AZ264"/>
      <c r="BA264"/>
      <c r="BB264"/>
      <c r="BC264"/>
      <c r="BD264"/>
      <c r="BE264"/>
      <c r="BF264"/>
      <c r="BG264"/>
      <c r="BH264"/>
    </row>
    <row r="265" spans="49:60" ht="12" customHeight="1" x14ac:dyDescent="0.3">
      <c r="AW265"/>
      <c r="AX265"/>
      <c r="AY265"/>
      <c r="AZ265"/>
      <c r="BA265"/>
      <c r="BB265"/>
      <c r="BC265"/>
      <c r="BD265"/>
      <c r="BE265"/>
      <c r="BF265"/>
      <c r="BG265"/>
      <c r="BH265"/>
    </row>
    <row r="266" spans="49:60" ht="12" customHeight="1" x14ac:dyDescent="0.3">
      <c r="AW266"/>
      <c r="AX266"/>
      <c r="AY266"/>
      <c r="AZ266"/>
      <c r="BA266"/>
      <c r="BB266"/>
      <c r="BC266"/>
      <c r="BD266"/>
      <c r="BE266"/>
      <c r="BF266"/>
      <c r="BG266"/>
      <c r="BH266"/>
    </row>
    <row r="267" spans="49:60" ht="12" customHeight="1" x14ac:dyDescent="0.3">
      <c r="AW267"/>
      <c r="AX267"/>
      <c r="AY267"/>
      <c r="AZ267"/>
      <c r="BA267"/>
      <c r="BB267"/>
      <c r="BC267"/>
      <c r="BD267"/>
      <c r="BE267"/>
      <c r="BF267"/>
      <c r="BG267"/>
      <c r="BH267"/>
    </row>
    <row r="268" spans="49:60" ht="12" customHeight="1" x14ac:dyDescent="0.3">
      <c r="AW268"/>
      <c r="AX268"/>
      <c r="AY268"/>
      <c r="AZ268"/>
      <c r="BA268"/>
      <c r="BB268"/>
      <c r="BC268"/>
      <c r="BD268"/>
      <c r="BE268"/>
      <c r="BF268"/>
      <c r="BG268"/>
      <c r="BH268"/>
    </row>
    <row r="269" spans="49:60" ht="12" customHeight="1" x14ac:dyDescent="0.3">
      <c r="AW269"/>
      <c r="AX269"/>
      <c r="AY269"/>
      <c r="AZ269"/>
      <c r="BA269"/>
      <c r="BB269"/>
      <c r="BC269"/>
      <c r="BD269"/>
      <c r="BE269"/>
      <c r="BF269"/>
      <c r="BG269"/>
      <c r="BH269"/>
    </row>
    <row r="270" spans="49:60" ht="12" customHeight="1" x14ac:dyDescent="0.3">
      <c r="AW270"/>
      <c r="AX270"/>
      <c r="AY270"/>
      <c r="AZ270"/>
      <c r="BA270"/>
      <c r="BB270"/>
      <c r="BC270"/>
      <c r="BD270"/>
      <c r="BE270"/>
      <c r="BF270"/>
      <c r="BG270"/>
      <c r="BH270"/>
    </row>
    <row r="271" spans="49:60" ht="12" customHeight="1" x14ac:dyDescent="0.3">
      <c r="AW271"/>
      <c r="AX271"/>
      <c r="AY271"/>
      <c r="AZ271"/>
      <c r="BA271"/>
      <c r="BB271"/>
      <c r="BC271"/>
      <c r="BD271"/>
      <c r="BE271"/>
      <c r="BF271"/>
      <c r="BG271"/>
      <c r="BH271"/>
    </row>
    <row r="272" spans="49:60" ht="12" customHeight="1" x14ac:dyDescent="0.3">
      <c r="AW272"/>
      <c r="AX272"/>
      <c r="AY272"/>
      <c r="AZ272"/>
      <c r="BA272"/>
      <c r="BB272"/>
      <c r="BC272"/>
      <c r="BD272"/>
      <c r="BE272"/>
      <c r="BF272"/>
      <c r="BG272"/>
      <c r="BH272"/>
    </row>
    <row r="273" spans="49:60" ht="12" customHeight="1" x14ac:dyDescent="0.3">
      <c r="AW273"/>
      <c r="AX273"/>
      <c r="AY273"/>
      <c r="AZ273"/>
      <c r="BA273"/>
      <c r="BB273"/>
      <c r="BC273"/>
      <c r="BD273"/>
      <c r="BE273"/>
      <c r="BF273"/>
      <c r="BG273"/>
      <c r="BH273"/>
    </row>
    <row r="274" spans="49:60" ht="12" customHeight="1" x14ac:dyDescent="0.3">
      <c r="AW274"/>
      <c r="AX274"/>
      <c r="AY274"/>
      <c r="AZ274"/>
      <c r="BA274"/>
      <c r="BB274"/>
      <c r="BC274"/>
      <c r="BD274"/>
      <c r="BE274"/>
      <c r="BF274"/>
      <c r="BG274"/>
      <c r="BH274"/>
    </row>
    <row r="275" spans="49:60" ht="12" customHeight="1" x14ac:dyDescent="0.3">
      <c r="AW275"/>
      <c r="AX275"/>
      <c r="AY275"/>
      <c r="AZ275"/>
      <c r="BA275"/>
      <c r="BB275"/>
      <c r="BC275"/>
      <c r="BD275"/>
      <c r="BE275"/>
      <c r="BF275"/>
      <c r="BG275"/>
      <c r="BH275"/>
    </row>
    <row r="276" spans="49:60" ht="12" customHeight="1" x14ac:dyDescent="0.3">
      <c r="AW276"/>
      <c r="AX276"/>
      <c r="AY276"/>
      <c r="AZ276"/>
      <c r="BA276"/>
      <c r="BB276"/>
      <c r="BC276"/>
      <c r="BD276"/>
      <c r="BE276"/>
      <c r="BF276"/>
      <c r="BG276"/>
      <c r="BH276"/>
    </row>
    <row r="277" spans="49:60" ht="12" customHeight="1" x14ac:dyDescent="0.3">
      <c r="AW277"/>
      <c r="AX277"/>
      <c r="AY277"/>
      <c r="AZ277"/>
      <c r="BA277"/>
      <c r="BB277"/>
      <c r="BC277"/>
      <c r="BD277"/>
      <c r="BE277"/>
      <c r="BF277"/>
      <c r="BG277"/>
      <c r="BH277"/>
    </row>
    <row r="278" spans="49:60" ht="12" customHeight="1" x14ac:dyDescent="0.3">
      <c r="AW278"/>
      <c r="AX278"/>
      <c r="AY278"/>
      <c r="AZ278"/>
      <c r="BA278"/>
      <c r="BB278"/>
      <c r="BC278"/>
      <c r="BD278"/>
      <c r="BE278"/>
      <c r="BF278"/>
      <c r="BG278"/>
      <c r="BH278"/>
    </row>
    <row r="279" spans="49:60" ht="12" customHeight="1" x14ac:dyDescent="0.3">
      <c r="AW279"/>
      <c r="AX279"/>
      <c r="AY279"/>
      <c r="AZ279"/>
      <c r="BA279"/>
      <c r="BB279"/>
      <c r="BC279"/>
      <c r="BD279"/>
      <c r="BE279"/>
      <c r="BF279"/>
      <c r="BG279"/>
      <c r="BH279"/>
    </row>
    <row r="280" spans="49:60" ht="12" customHeight="1" x14ac:dyDescent="0.3">
      <c r="AW280"/>
      <c r="AX280"/>
      <c r="AY280"/>
      <c r="AZ280"/>
      <c r="BA280"/>
      <c r="BB280"/>
      <c r="BC280"/>
      <c r="BD280"/>
      <c r="BE280"/>
      <c r="BF280"/>
      <c r="BG280"/>
      <c r="BH280"/>
    </row>
    <row r="281" spans="49:60" ht="12" customHeight="1" x14ac:dyDescent="0.3">
      <c r="AW281"/>
      <c r="AX281"/>
      <c r="AY281"/>
      <c r="AZ281"/>
      <c r="BA281"/>
      <c r="BB281"/>
      <c r="BC281"/>
      <c r="BD281"/>
      <c r="BE281"/>
      <c r="BF281"/>
      <c r="BG281"/>
      <c r="BH281"/>
    </row>
    <row r="282" spans="49:60" ht="12" customHeight="1" x14ac:dyDescent="0.3">
      <c r="AW282"/>
      <c r="AX282"/>
      <c r="AY282"/>
      <c r="AZ282"/>
      <c r="BA282"/>
      <c r="BB282"/>
      <c r="BC282"/>
      <c r="BD282"/>
      <c r="BE282"/>
      <c r="BF282"/>
      <c r="BG282"/>
      <c r="BH282"/>
    </row>
    <row r="283" spans="49:60" ht="12" customHeight="1" x14ac:dyDescent="0.3">
      <c r="AW283"/>
      <c r="AX283"/>
      <c r="AY283"/>
      <c r="AZ283"/>
      <c r="BA283"/>
      <c r="BB283"/>
      <c r="BC283"/>
      <c r="BD283"/>
      <c r="BE283"/>
      <c r="BF283"/>
      <c r="BG283"/>
      <c r="BH283"/>
    </row>
    <row r="284" spans="49:60" ht="12" customHeight="1" x14ac:dyDescent="0.3">
      <c r="AW284"/>
      <c r="AX284"/>
      <c r="AY284"/>
      <c r="AZ284"/>
      <c r="BA284"/>
      <c r="BB284"/>
      <c r="BC284"/>
      <c r="BD284"/>
      <c r="BE284"/>
      <c r="BF284"/>
      <c r="BG284"/>
      <c r="BH284"/>
    </row>
    <row r="285" spans="49:60" ht="12" customHeight="1" x14ac:dyDescent="0.3">
      <c r="AW285"/>
      <c r="AX285"/>
      <c r="AY285"/>
      <c r="AZ285"/>
      <c r="BA285"/>
      <c r="BB285"/>
      <c r="BC285"/>
      <c r="BD285"/>
      <c r="BE285"/>
      <c r="BF285"/>
      <c r="BG285"/>
      <c r="BH285"/>
    </row>
    <row r="286" spans="49:60" ht="12" customHeight="1" x14ac:dyDescent="0.3">
      <c r="AW286"/>
      <c r="AX286"/>
      <c r="AY286"/>
      <c r="AZ286"/>
      <c r="BA286"/>
      <c r="BB286"/>
      <c r="BC286"/>
      <c r="BD286"/>
      <c r="BE286"/>
      <c r="BF286"/>
      <c r="BG286"/>
      <c r="BH286"/>
    </row>
    <row r="287" spans="49:60" ht="12" customHeight="1" x14ac:dyDescent="0.3">
      <c r="AW287"/>
      <c r="AX287"/>
      <c r="AY287"/>
      <c r="AZ287"/>
      <c r="BA287"/>
      <c r="BB287"/>
      <c r="BC287"/>
      <c r="BD287"/>
      <c r="BE287"/>
      <c r="BF287"/>
      <c r="BG287"/>
      <c r="BH287"/>
    </row>
    <row r="288" spans="49:60" ht="12" customHeight="1" x14ac:dyDescent="0.3">
      <c r="AW288"/>
      <c r="AX288"/>
      <c r="AY288"/>
      <c r="AZ288"/>
      <c r="BA288"/>
      <c r="BB288"/>
      <c r="BC288"/>
      <c r="BD288"/>
      <c r="BE288"/>
      <c r="BF288"/>
      <c r="BG288"/>
      <c r="BH288"/>
    </row>
    <row r="289" spans="49:60" ht="12" customHeight="1" x14ac:dyDescent="0.3">
      <c r="AW289"/>
      <c r="AX289"/>
      <c r="AY289"/>
      <c r="AZ289"/>
      <c r="BA289"/>
      <c r="BB289"/>
      <c r="BC289"/>
      <c r="BD289"/>
      <c r="BE289"/>
      <c r="BF289"/>
      <c r="BG289"/>
      <c r="BH289"/>
    </row>
    <row r="290" spans="49:60" ht="12" customHeight="1" x14ac:dyDescent="0.3">
      <c r="AW290"/>
      <c r="AX290"/>
      <c r="AY290"/>
      <c r="AZ290"/>
      <c r="BA290"/>
      <c r="BB290"/>
      <c r="BC290"/>
      <c r="BD290"/>
      <c r="BE290"/>
      <c r="BF290"/>
      <c r="BG290"/>
      <c r="BH290"/>
    </row>
    <row r="291" spans="49:60" ht="12" customHeight="1" x14ac:dyDescent="0.3">
      <c r="AW291"/>
      <c r="AX291"/>
      <c r="AY291"/>
      <c r="AZ291"/>
      <c r="BA291"/>
      <c r="BB291"/>
      <c r="BC291"/>
      <c r="BD291"/>
      <c r="BE291"/>
      <c r="BF291"/>
      <c r="BG291"/>
      <c r="BH291"/>
    </row>
    <row r="292" spans="49:60" ht="12" customHeight="1" x14ac:dyDescent="0.3">
      <c r="AW292"/>
      <c r="AX292"/>
      <c r="AY292"/>
      <c r="AZ292"/>
      <c r="BA292"/>
      <c r="BB292"/>
      <c r="BC292"/>
      <c r="BD292"/>
      <c r="BE292"/>
      <c r="BF292"/>
      <c r="BG292"/>
      <c r="BH292"/>
    </row>
    <row r="293" spans="49:60" ht="12" customHeight="1" x14ac:dyDescent="0.3">
      <c r="AW293"/>
      <c r="AX293"/>
      <c r="AY293"/>
      <c r="AZ293"/>
      <c r="BA293"/>
      <c r="BB293"/>
      <c r="BC293"/>
      <c r="BD293"/>
      <c r="BE293"/>
      <c r="BF293"/>
      <c r="BG293"/>
      <c r="BH293"/>
    </row>
    <row r="294" spans="49:60" ht="12" customHeight="1" x14ac:dyDescent="0.3">
      <c r="AW294"/>
      <c r="AX294"/>
      <c r="AY294"/>
      <c r="AZ294"/>
      <c r="BA294"/>
      <c r="BB294"/>
      <c r="BC294"/>
      <c r="BD294"/>
      <c r="BE294"/>
      <c r="BF294"/>
      <c r="BG294"/>
      <c r="BH294"/>
    </row>
    <row r="295" spans="49:60" ht="12" customHeight="1" x14ac:dyDescent="0.3">
      <c r="AW295"/>
      <c r="AX295"/>
      <c r="AY295"/>
      <c r="AZ295"/>
      <c r="BA295"/>
      <c r="BB295"/>
      <c r="BC295"/>
      <c r="BD295"/>
      <c r="BE295"/>
      <c r="BF295"/>
      <c r="BG295"/>
      <c r="BH295"/>
    </row>
    <row r="296" spans="49:60" ht="12" customHeight="1" x14ac:dyDescent="0.3">
      <c r="AW296"/>
      <c r="AX296"/>
      <c r="AY296"/>
      <c r="AZ296"/>
      <c r="BA296"/>
      <c r="BB296"/>
      <c r="BC296"/>
      <c r="BD296"/>
      <c r="BE296"/>
      <c r="BF296"/>
      <c r="BG296"/>
      <c r="BH296"/>
    </row>
    <row r="297" spans="49:60" ht="12" customHeight="1" x14ac:dyDescent="0.3">
      <c r="AW297"/>
      <c r="AX297"/>
      <c r="AY297"/>
      <c r="AZ297"/>
      <c r="BA297"/>
      <c r="BB297"/>
      <c r="BC297"/>
      <c r="BD297"/>
      <c r="BE297"/>
      <c r="BF297"/>
      <c r="BG297"/>
      <c r="BH297"/>
    </row>
    <row r="298" spans="49:60" ht="12" customHeight="1" x14ac:dyDescent="0.3">
      <c r="AW298"/>
      <c r="AX298"/>
      <c r="AY298"/>
      <c r="AZ298"/>
      <c r="BA298"/>
      <c r="BB298"/>
      <c r="BC298"/>
      <c r="BD298"/>
      <c r="BE298"/>
      <c r="BF298"/>
      <c r="BG298"/>
      <c r="BH298"/>
    </row>
    <row r="299" spans="49:60" ht="12" customHeight="1" x14ac:dyDescent="0.3">
      <c r="AW299"/>
      <c r="AX299"/>
      <c r="AY299"/>
      <c r="AZ299"/>
      <c r="BA299"/>
      <c r="BB299"/>
      <c r="BC299"/>
      <c r="BD299"/>
      <c r="BE299"/>
      <c r="BF299"/>
      <c r="BG299"/>
      <c r="BH299"/>
    </row>
    <row r="300" spans="49:60" ht="12" customHeight="1" x14ac:dyDescent="0.3">
      <c r="AW300"/>
      <c r="AX300"/>
      <c r="AY300"/>
      <c r="AZ300"/>
      <c r="BA300"/>
      <c r="BB300"/>
      <c r="BC300"/>
      <c r="BD300"/>
      <c r="BE300"/>
      <c r="BF300"/>
      <c r="BG300"/>
      <c r="BH300"/>
    </row>
    <row r="301" spans="49:60" ht="12" customHeight="1" x14ac:dyDescent="0.3">
      <c r="AW301"/>
      <c r="AX301"/>
      <c r="AY301"/>
      <c r="AZ301"/>
      <c r="BA301"/>
      <c r="BB301"/>
      <c r="BC301"/>
      <c r="BD301"/>
      <c r="BE301"/>
      <c r="BF301"/>
      <c r="BG301"/>
      <c r="BH301"/>
    </row>
    <row r="302" spans="49:60" ht="12" customHeight="1" x14ac:dyDescent="0.3">
      <c r="AW302"/>
      <c r="AX302"/>
      <c r="AY302"/>
      <c r="AZ302"/>
      <c r="BA302"/>
      <c r="BB302"/>
      <c r="BC302"/>
      <c r="BD302"/>
      <c r="BE302"/>
      <c r="BF302"/>
      <c r="BG302"/>
      <c r="BH302"/>
    </row>
    <row r="303" spans="49:60" ht="12" customHeight="1" x14ac:dyDescent="0.3">
      <c r="AW303"/>
      <c r="AX303"/>
      <c r="AY303"/>
      <c r="AZ303"/>
      <c r="BA303"/>
      <c r="BB303"/>
      <c r="BC303"/>
      <c r="BD303"/>
      <c r="BE303"/>
      <c r="BF303"/>
      <c r="BG303"/>
      <c r="BH303"/>
    </row>
    <row r="304" spans="49:60" ht="12" customHeight="1" x14ac:dyDescent="0.3">
      <c r="AW304"/>
      <c r="AX304"/>
      <c r="AY304"/>
      <c r="AZ304"/>
      <c r="BA304"/>
      <c r="BB304"/>
      <c r="BC304"/>
      <c r="BD304"/>
      <c r="BE304"/>
      <c r="BF304"/>
      <c r="BG304"/>
      <c r="BH304"/>
    </row>
    <row r="305" spans="49:60" ht="12" customHeight="1" x14ac:dyDescent="0.3">
      <c r="AW305"/>
      <c r="AX305"/>
      <c r="AY305"/>
      <c r="AZ305"/>
      <c r="BA305"/>
      <c r="BB305"/>
      <c r="BC305"/>
      <c r="BD305"/>
      <c r="BE305"/>
      <c r="BF305"/>
      <c r="BG305"/>
      <c r="BH305"/>
    </row>
    <row r="306" spans="49:60" ht="12" customHeight="1" x14ac:dyDescent="0.3">
      <c r="AW306"/>
      <c r="AX306"/>
      <c r="AY306"/>
      <c r="AZ306"/>
      <c r="BA306"/>
      <c r="BB306"/>
      <c r="BC306"/>
      <c r="BD306"/>
      <c r="BE306"/>
      <c r="BF306"/>
      <c r="BG306"/>
      <c r="BH306"/>
    </row>
    <row r="307" spans="49:60" ht="12" customHeight="1" x14ac:dyDescent="0.3">
      <c r="AW307"/>
      <c r="AX307"/>
      <c r="AY307"/>
      <c r="AZ307"/>
      <c r="BA307"/>
      <c r="BB307"/>
      <c r="BC307"/>
      <c r="BD307"/>
      <c r="BE307"/>
      <c r="BF307"/>
      <c r="BG307"/>
      <c r="BH307"/>
    </row>
    <row r="308" spans="49:60" ht="12" customHeight="1" x14ac:dyDescent="0.3">
      <c r="AW308"/>
      <c r="AX308"/>
      <c r="AY308"/>
      <c r="AZ308"/>
      <c r="BA308"/>
      <c r="BB308"/>
      <c r="BC308"/>
      <c r="BD308"/>
      <c r="BE308"/>
      <c r="BF308"/>
      <c r="BG308"/>
      <c r="BH308"/>
    </row>
    <row r="309" spans="49:60" ht="12" customHeight="1" x14ac:dyDescent="0.3">
      <c r="AW309"/>
      <c r="AX309"/>
      <c r="AY309"/>
      <c r="AZ309"/>
      <c r="BA309"/>
      <c r="BB309"/>
      <c r="BC309"/>
      <c r="BD309"/>
      <c r="BE309"/>
      <c r="BF309"/>
      <c r="BG309"/>
      <c r="BH309"/>
    </row>
    <row r="310" spans="49:60" ht="12" customHeight="1" x14ac:dyDescent="0.3">
      <c r="AW310"/>
      <c r="AX310"/>
      <c r="AY310"/>
      <c r="AZ310"/>
      <c r="BA310"/>
      <c r="BB310"/>
      <c r="BC310"/>
      <c r="BD310"/>
      <c r="BE310"/>
      <c r="BF310"/>
      <c r="BG310"/>
      <c r="BH310"/>
    </row>
    <row r="311" spans="49:60" ht="12" customHeight="1" x14ac:dyDescent="0.3">
      <c r="AW311"/>
      <c r="AX311"/>
      <c r="AY311"/>
      <c r="AZ311"/>
      <c r="BA311"/>
      <c r="BB311"/>
      <c r="BC311"/>
      <c r="BD311"/>
      <c r="BE311"/>
      <c r="BF311"/>
      <c r="BG311"/>
      <c r="BH311"/>
    </row>
    <row r="312" spans="49:60" ht="12" customHeight="1" x14ac:dyDescent="0.3">
      <c r="AW312"/>
      <c r="AX312"/>
      <c r="AY312"/>
      <c r="AZ312"/>
      <c r="BA312"/>
      <c r="BB312"/>
      <c r="BC312"/>
      <c r="BD312"/>
      <c r="BE312"/>
      <c r="BF312"/>
      <c r="BG312"/>
      <c r="BH312"/>
    </row>
    <row r="313" spans="49:60" ht="12" customHeight="1" x14ac:dyDescent="0.3">
      <c r="AW313"/>
      <c r="AX313"/>
      <c r="AY313"/>
      <c r="AZ313"/>
      <c r="BA313"/>
      <c r="BB313"/>
      <c r="BC313"/>
      <c r="BD313"/>
      <c r="BE313"/>
      <c r="BF313"/>
      <c r="BG313"/>
      <c r="BH313"/>
    </row>
    <row r="314" spans="49:60" ht="12" customHeight="1" x14ac:dyDescent="0.3">
      <c r="AW314"/>
      <c r="AX314"/>
      <c r="AY314"/>
      <c r="AZ314"/>
      <c r="BA314"/>
      <c r="BB314"/>
      <c r="BC314"/>
      <c r="BD314"/>
      <c r="BE314"/>
      <c r="BF314"/>
      <c r="BG314"/>
      <c r="BH314"/>
    </row>
    <row r="315" spans="49:60" ht="12" customHeight="1" x14ac:dyDescent="0.3">
      <c r="AW315"/>
      <c r="AX315"/>
      <c r="AY315"/>
      <c r="AZ315"/>
      <c r="BA315"/>
      <c r="BB315"/>
      <c r="BC315"/>
      <c r="BD315"/>
      <c r="BE315"/>
      <c r="BF315"/>
      <c r="BG315"/>
      <c r="BH315"/>
    </row>
    <row r="316" spans="49:60" ht="12" customHeight="1" x14ac:dyDescent="0.3">
      <c r="AW316"/>
      <c r="AX316"/>
      <c r="AY316"/>
      <c r="AZ316"/>
      <c r="BA316"/>
      <c r="BB316"/>
      <c r="BC316"/>
      <c r="BD316"/>
      <c r="BE316"/>
      <c r="BF316"/>
      <c r="BG316"/>
      <c r="BH316"/>
    </row>
    <row r="317" spans="49:60" ht="12" customHeight="1" x14ac:dyDescent="0.3">
      <c r="AW317"/>
      <c r="AX317"/>
      <c r="AY317"/>
      <c r="AZ317"/>
      <c r="BA317"/>
      <c r="BB317"/>
      <c r="BC317"/>
      <c r="BD317"/>
      <c r="BE317"/>
      <c r="BF317"/>
      <c r="BG317"/>
      <c r="BH317"/>
    </row>
    <row r="318" spans="49:60" ht="12" customHeight="1" x14ac:dyDescent="0.3">
      <c r="AW318"/>
      <c r="AX318"/>
      <c r="AY318"/>
      <c r="AZ318"/>
      <c r="BA318"/>
      <c r="BB318"/>
      <c r="BC318"/>
      <c r="BD318"/>
      <c r="BE318"/>
      <c r="BF318"/>
      <c r="BG318"/>
      <c r="BH318"/>
    </row>
    <row r="319" spans="49:60" ht="12" customHeight="1" x14ac:dyDescent="0.3">
      <c r="AW319"/>
      <c r="AX319"/>
      <c r="AY319"/>
      <c r="AZ319"/>
      <c r="BA319"/>
      <c r="BB319"/>
      <c r="BC319"/>
      <c r="BD319"/>
      <c r="BE319"/>
      <c r="BF319"/>
      <c r="BG319"/>
      <c r="BH319"/>
    </row>
    <row r="320" spans="49:60" ht="12" customHeight="1" x14ac:dyDescent="0.3">
      <c r="AW320"/>
      <c r="AX320"/>
      <c r="AY320"/>
      <c r="AZ320"/>
      <c r="BA320"/>
      <c r="BB320"/>
      <c r="BC320"/>
      <c r="BD320"/>
      <c r="BE320"/>
      <c r="BF320"/>
      <c r="BG320"/>
      <c r="BH320"/>
    </row>
    <row r="321" spans="49:60" ht="12" customHeight="1" x14ac:dyDescent="0.3">
      <c r="AW321"/>
      <c r="AX321"/>
      <c r="AY321"/>
      <c r="AZ321"/>
      <c r="BA321"/>
      <c r="BB321"/>
      <c r="BC321"/>
      <c r="BD321"/>
      <c r="BE321"/>
      <c r="BF321"/>
      <c r="BG321"/>
      <c r="BH321"/>
    </row>
    <row r="322" spans="49:60" ht="12" customHeight="1" x14ac:dyDescent="0.3">
      <c r="AW322"/>
      <c r="AX322"/>
      <c r="AY322"/>
      <c r="AZ322"/>
      <c r="BA322"/>
      <c r="BB322"/>
      <c r="BC322"/>
      <c r="BD322"/>
      <c r="BE322"/>
      <c r="BF322"/>
      <c r="BG322"/>
      <c r="BH322"/>
    </row>
    <row r="323" spans="49:60" ht="12" customHeight="1" x14ac:dyDescent="0.3">
      <c r="AW323"/>
      <c r="AX323"/>
      <c r="AY323"/>
      <c r="AZ323"/>
      <c r="BA323"/>
      <c r="BB323"/>
      <c r="BC323"/>
      <c r="BD323"/>
      <c r="BE323"/>
      <c r="BF323"/>
      <c r="BG323"/>
      <c r="BH323"/>
    </row>
    <row r="324" spans="49:60" ht="12" customHeight="1" x14ac:dyDescent="0.3">
      <c r="AW324"/>
      <c r="AX324"/>
      <c r="AY324"/>
      <c r="AZ324"/>
      <c r="BA324"/>
      <c r="BB324"/>
      <c r="BC324"/>
      <c r="BD324"/>
      <c r="BE324"/>
      <c r="BF324"/>
      <c r="BG324"/>
      <c r="BH324"/>
    </row>
    <row r="325" spans="49:60" ht="12" customHeight="1" x14ac:dyDescent="0.3">
      <c r="AW325"/>
      <c r="AX325"/>
      <c r="AY325"/>
      <c r="AZ325"/>
      <c r="BA325"/>
      <c r="BB325"/>
      <c r="BC325"/>
      <c r="BD325"/>
      <c r="BE325"/>
      <c r="BF325"/>
      <c r="BG325"/>
      <c r="BH325"/>
    </row>
    <row r="326" spans="49:60" ht="12" customHeight="1" x14ac:dyDescent="0.3">
      <c r="AW326"/>
      <c r="AX326"/>
      <c r="AY326"/>
      <c r="AZ326"/>
      <c r="BA326"/>
      <c r="BB326"/>
      <c r="BC326"/>
      <c r="BD326"/>
      <c r="BE326"/>
      <c r="BF326"/>
      <c r="BG326"/>
      <c r="BH326"/>
    </row>
    <row r="327" spans="49:60" ht="12" customHeight="1" x14ac:dyDescent="0.3">
      <c r="AW327"/>
      <c r="AX327"/>
      <c r="AY327"/>
      <c r="AZ327"/>
      <c r="BA327"/>
      <c r="BB327"/>
      <c r="BC327"/>
      <c r="BD327"/>
      <c r="BE327"/>
      <c r="BF327"/>
      <c r="BG327"/>
      <c r="BH327"/>
    </row>
    <row r="328" spans="49:60" ht="12" customHeight="1" x14ac:dyDescent="0.3">
      <c r="AW328"/>
      <c r="AX328"/>
      <c r="AY328"/>
      <c r="AZ328"/>
      <c r="BA328"/>
      <c r="BB328"/>
      <c r="BC328"/>
      <c r="BD328"/>
      <c r="BE328"/>
      <c r="BF328"/>
      <c r="BG328"/>
      <c r="BH328"/>
    </row>
    <row r="329" spans="49:60" ht="12" customHeight="1" x14ac:dyDescent="0.3">
      <c r="AW329"/>
      <c r="AX329"/>
      <c r="AY329"/>
      <c r="AZ329"/>
      <c r="BA329"/>
      <c r="BB329"/>
      <c r="BC329"/>
      <c r="BD329"/>
      <c r="BE329"/>
      <c r="BF329"/>
      <c r="BG329"/>
      <c r="BH329"/>
    </row>
    <row r="330" spans="49:60" ht="12" customHeight="1" x14ac:dyDescent="0.3">
      <c r="AW330"/>
      <c r="AX330"/>
      <c r="AY330"/>
      <c r="AZ330"/>
      <c r="BA330"/>
      <c r="BB330"/>
      <c r="BC330"/>
      <c r="BD330"/>
      <c r="BE330"/>
      <c r="BF330"/>
      <c r="BG330"/>
      <c r="BH330"/>
    </row>
    <row r="331" spans="49:60" ht="12" customHeight="1" x14ac:dyDescent="0.3">
      <c r="AW331"/>
      <c r="AX331"/>
      <c r="AY331"/>
      <c r="AZ331"/>
      <c r="BA331"/>
      <c r="BB331"/>
      <c r="BC331"/>
      <c r="BD331"/>
      <c r="BE331"/>
      <c r="BF331"/>
      <c r="BG331"/>
      <c r="BH331"/>
    </row>
    <row r="332" spans="49:60" ht="12" customHeight="1" x14ac:dyDescent="0.3">
      <c r="AW332"/>
      <c r="AX332"/>
      <c r="AY332"/>
      <c r="AZ332"/>
      <c r="BA332"/>
      <c r="BB332"/>
      <c r="BC332"/>
      <c r="BD332"/>
      <c r="BE332"/>
      <c r="BF332"/>
      <c r="BG332"/>
      <c r="BH332"/>
    </row>
    <row r="333" spans="49:60" ht="12" customHeight="1" x14ac:dyDescent="0.3">
      <c r="AW333"/>
      <c r="AX333"/>
      <c r="AY333"/>
      <c r="AZ333"/>
      <c r="BA333"/>
      <c r="BB333"/>
      <c r="BC333"/>
      <c r="BD333"/>
      <c r="BE333"/>
      <c r="BF333"/>
      <c r="BG333"/>
      <c r="BH333"/>
    </row>
    <row r="334" spans="49:60" ht="12" customHeight="1" x14ac:dyDescent="0.3">
      <c r="AW334"/>
      <c r="AX334"/>
      <c r="AY334"/>
      <c r="AZ334"/>
      <c r="BA334"/>
      <c r="BB334"/>
      <c r="BC334"/>
      <c r="BD334"/>
      <c r="BE334"/>
      <c r="BF334"/>
      <c r="BG334"/>
      <c r="BH334"/>
    </row>
    <row r="335" spans="49:60" ht="12" customHeight="1" x14ac:dyDescent="0.3">
      <c r="AW335"/>
      <c r="AX335"/>
      <c r="AY335"/>
      <c r="AZ335"/>
      <c r="BA335"/>
      <c r="BB335"/>
      <c r="BC335"/>
      <c r="BD335"/>
      <c r="BE335"/>
      <c r="BF335"/>
      <c r="BG335"/>
      <c r="BH335"/>
    </row>
    <row r="336" spans="49:60" ht="12" customHeight="1" x14ac:dyDescent="0.3">
      <c r="AW336"/>
      <c r="AX336"/>
      <c r="AY336"/>
      <c r="AZ336"/>
      <c r="BA336"/>
      <c r="BB336"/>
      <c r="BC336"/>
      <c r="BD336"/>
      <c r="BE336"/>
      <c r="BF336"/>
      <c r="BG336"/>
      <c r="BH336"/>
    </row>
    <row r="337" spans="49:60" ht="12" customHeight="1" x14ac:dyDescent="0.3">
      <c r="AW337"/>
      <c r="AX337"/>
      <c r="AY337"/>
      <c r="AZ337"/>
      <c r="BA337"/>
      <c r="BB337"/>
      <c r="BC337"/>
      <c r="BD337"/>
      <c r="BE337"/>
      <c r="BF337"/>
      <c r="BG337"/>
      <c r="BH337"/>
    </row>
    <row r="338" spans="49:60" ht="12" customHeight="1" x14ac:dyDescent="0.3">
      <c r="AW338"/>
      <c r="AX338"/>
      <c r="AY338"/>
      <c r="AZ338"/>
      <c r="BA338"/>
      <c r="BB338"/>
      <c r="BC338"/>
      <c r="BD338"/>
      <c r="BE338"/>
      <c r="BF338"/>
      <c r="BG338"/>
      <c r="BH338"/>
    </row>
    <row r="339" spans="49:60" ht="12" customHeight="1" x14ac:dyDescent="0.3">
      <c r="AW339"/>
      <c r="AX339"/>
      <c r="AY339"/>
      <c r="AZ339"/>
      <c r="BA339"/>
      <c r="BB339"/>
      <c r="BC339"/>
      <c r="BD339"/>
      <c r="BE339"/>
      <c r="BF339"/>
      <c r="BG339"/>
      <c r="BH339"/>
    </row>
    <row r="340" spans="49:60" ht="12" customHeight="1" x14ac:dyDescent="0.3">
      <c r="AW340"/>
      <c r="AX340"/>
      <c r="AY340"/>
      <c r="AZ340"/>
      <c r="BA340"/>
      <c r="BB340"/>
      <c r="BC340"/>
      <c r="BD340"/>
      <c r="BE340"/>
      <c r="BF340"/>
      <c r="BG340"/>
      <c r="BH340"/>
    </row>
    <row r="341" spans="49:60" ht="12" customHeight="1" x14ac:dyDescent="0.3">
      <c r="AW341"/>
      <c r="AX341"/>
      <c r="AY341"/>
      <c r="AZ341"/>
      <c r="BA341"/>
      <c r="BB341"/>
      <c r="BC341"/>
      <c r="BD341"/>
      <c r="BE341"/>
      <c r="BF341"/>
      <c r="BG341"/>
      <c r="BH341"/>
    </row>
    <row r="342" spans="49:60" ht="12" customHeight="1" x14ac:dyDescent="0.3">
      <c r="AW342"/>
      <c r="AX342"/>
      <c r="AY342"/>
      <c r="AZ342"/>
      <c r="BA342"/>
      <c r="BB342"/>
      <c r="BC342"/>
      <c r="BD342"/>
      <c r="BE342"/>
      <c r="BF342"/>
      <c r="BG342"/>
      <c r="BH342"/>
    </row>
    <row r="343" spans="49:60" ht="12" customHeight="1" x14ac:dyDescent="0.3">
      <c r="AW343"/>
      <c r="AX343"/>
      <c r="AY343"/>
      <c r="AZ343"/>
      <c r="BA343"/>
      <c r="BB343"/>
      <c r="BC343"/>
      <c r="BD343"/>
      <c r="BE343"/>
      <c r="BF343"/>
      <c r="BG343"/>
      <c r="BH343"/>
    </row>
    <row r="344" spans="49:60" ht="12" customHeight="1" x14ac:dyDescent="0.3">
      <c r="AW344"/>
      <c r="AX344"/>
      <c r="AY344"/>
      <c r="AZ344"/>
      <c r="BA344"/>
      <c r="BB344"/>
      <c r="BC344"/>
      <c r="BD344"/>
      <c r="BE344"/>
      <c r="BF344"/>
      <c r="BG344"/>
      <c r="BH344"/>
    </row>
    <row r="345" spans="49:60" ht="12" customHeight="1" x14ac:dyDescent="0.3">
      <c r="AW345"/>
      <c r="AX345"/>
      <c r="AY345"/>
      <c r="AZ345"/>
      <c r="BA345"/>
      <c r="BB345"/>
      <c r="BC345"/>
      <c r="BD345"/>
      <c r="BE345"/>
      <c r="BF345"/>
      <c r="BG345"/>
      <c r="BH345"/>
    </row>
    <row r="346" spans="49:60" ht="12" customHeight="1" x14ac:dyDescent="0.3">
      <c r="AW346"/>
      <c r="AX346"/>
      <c r="AY346"/>
      <c r="AZ346"/>
      <c r="BA346"/>
      <c r="BB346"/>
      <c r="BC346"/>
      <c r="BD346"/>
      <c r="BE346"/>
      <c r="BF346"/>
      <c r="BG346"/>
      <c r="BH346"/>
    </row>
    <row r="347" spans="49:60" ht="12" customHeight="1" x14ac:dyDescent="0.3">
      <c r="AW347"/>
      <c r="AX347"/>
      <c r="AY347"/>
      <c r="AZ347"/>
      <c r="BA347"/>
      <c r="BB347"/>
      <c r="BC347"/>
      <c r="BD347"/>
      <c r="BE347"/>
      <c r="BF347"/>
      <c r="BG347"/>
      <c r="BH347"/>
    </row>
    <row r="348" spans="49:60" ht="12" customHeight="1" x14ac:dyDescent="0.3">
      <c r="AW348"/>
      <c r="AX348"/>
      <c r="AY348"/>
      <c r="AZ348"/>
      <c r="BA348"/>
      <c r="BB348"/>
      <c r="BC348"/>
      <c r="BD348"/>
      <c r="BE348"/>
      <c r="BF348"/>
      <c r="BG348"/>
      <c r="BH348"/>
    </row>
    <row r="349" spans="49:60" ht="12" customHeight="1" x14ac:dyDescent="0.3">
      <c r="AW349"/>
      <c r="AX349"/>
      <c r="AY349"/>
      <c r="AZ349"/>
      <c r="BA349"/>
      <c r="BB349"/>
      <c r="BC349"/>
      <c r="BD349"/>
      <c r="BE349"/>
      <c r="BF349"/>
      <c r="BG349"/>
      <c r="BH349"/>
    </row>
    <row r="350" spans="49:60" ht="12" customHeight="1" x14ac:dyDescent="0.3">
      <c r="AW350"/>
      <c r="AX350"/>
      <c r="AY350"/>
      <c r="AZ350"/>
      <c r="BA350"/>
      <c r="BB350"/>
      <c r="BC350"/>
      <c r="BD350"/>
      <c r="BE350"/>
      <c r="BF350"/>
      <c r="BG350"/>
      <c r="BH350"/>
    </row>
    <row r="351" spans="49:60" ht="12" customHeight="1" x14ac:dyDescent="0.3">
      <c r="AW351"/>
      <c r="AX351"/>
      <c r="AY351"/>
      <c r="AZ351"/>
      <c r="BA351"/>
      <c r="BB351"/>
      <c r="BC351"/>
      <c r="BD351"/>
      <c r="BE351"/>
      <c r="BF351"/>
      <c r="BG351"/>
      <c r="BH351"/>
    </row>
    <row r="352" spans="49:60" ht="12" customHeight="1" x14ac:dyDescent="0.3">
      <c r="AW352"/>
      <c r="AX352"/>
      <c r="AY352"/>
      <c r="AZ352"/>
      <c r="BA352"/>
      <c r="BB352"/>
      <c r="BC352"/>
      <c r="BD352"/>
      <c r="BE352"/>
      <c r="BF352"/>
      <c r="BG352"/>
      <c r="BH352"/>
    </row>
    <row r="353" spans="49:60" ht="12" customHeight="1" x14ac:dyDescent="0.3">
      <c r="AW353"/>
      <c r="AX353"/>
      <c r="AY353"/>
      <c r="AZ353"/>
      <c r="BA353"/>
      <c r="BB353"/>
      <c r="BC353"/>
      <c r="BD353"/>
      <c r="BE353"/>
      <c r="BF353"/>
      <c r="BG353"/>
      <c r="BH353"/>
    </row>
    <row r="354" spans="49:60" ht="12" customHeight="1" x14ac:dyDescent="0.3">
      <c r="AW354"/>
      <c r="AX354"/>
      <c r="AY354"/>
      <c r="AZ354"/>
      <c r="BA354"/>
      <c r="BB354"/>
      <c r="BC354"/>
      <c r="BD354"/>
      <c r="BE354"/>
      <c r="BF354"/>
      <c r="BG354"/>
      <c r="BH354"/>
    </row>
    <row r="355" spans="49:60" ht="12" customHeight="1" x14ac:dyDescent="0.3">
      <c r="AW355"/>
      <c r="AX355"/>
      <c r="AY355"/>
      <c r="AZ355"/>
      <c r="BA355"/>
      <c r="BB355"/>
      <c r="BC355"/>
      <c r="BD355"/>
      <c r="BE355"/>
      <c r="BF355"/>
      <c r="BG355"/>
      <c r="BH355"/>
    </row>
    <row r="356" spans="49:60" ht="12" customHeight="1" x14ac:dyDescent="0.3">
      <c r="AW356"/>
      <c r="AX356"/>
      <c r="AY356"/>
      <c r="AZ356"/>
      <c r="BA356"/>
      <c r="BB356"/>
      <c r="BC356"/>
      <c r="BD356"/>
      <c r="BE356"/>
      <c r="BF356"/>
      <c r="BG356"/>
      <c r="BH356"/>
    </row>
    <row r="357" spans="49:60" ht="12" customHeight="1" x14ac:dyDescent="0.3">
      <c r="AW357"/>
      <c r="AX357"/>
      <c r="AY357"/>
      <c r="AZ357"/>
      <c r="BA357"/>
      <c r="BB357"/>
      <c r="BC357"/>
      <c r="BD357"/>
      <c r="BE357"/>
      <c r="BF357"/>
      <c r="BG357"/>
      <c r="BH357"/>
    </row>
    <row r="358" spans="49:60" ht="12" customHeight="1" x14ac:dyDescent="0.3">
      <c r="AW358"/>
      <c r="AX358"/>
      <c r="AY358"/>
      <c r="AZ358"/>
      <c r="BA358"/>
      <c r="BB358"/>
      <c r="BC358"/>
      <c r="BD358"/>
      <c r="BE358"/>
      <c r="BF358"/>
      <c r="BG358"/>
      <c r="BH358"/>
    </row>
    <row r="359" spans="49:60" ht="12" customHeight="1" x14ac:dyDescent="0.3">
      <c r="AW359"/>
      <c r="AX359"/>
      <c r="AY359"/>
      <c r="AZ359"/>
      <c r="BA359"/>
      <c r="BB359"/>
      <c r="BC359"/>
      <c r="BD359"/>
      <c r="BE359"/>
      <c r="BF359"/>
      <c r="BG359"/>
      <c r="BH359"/>
    </row>
    <row r="360" spans="49:60" ht="12" customHeight="1" x14ac:dyDescent="0.3">
      <c r="AW360"/>
      <c r="AX360"/>
      <c r="AY360"/>
      <c r="AZ360"/>
      <c r="BA360"/>
      <c r="BB360"/>
      <c r="BC360"/>
      <c r="BD360"/>
      <c r="BE360"/>
      <c r="BF360"/>
      <c r="BG360"/>
      <c r="BH360"/>
    </row>
    <row r="361" spans="49:60" ht="12" customHeight="1" x14ac:dyDescent="0.3">
      <c r="AW361"/>
      <c r="AX361"/>
      <c r="AY361"/>
      <c r="AZ361"/>
      <c r="BA361"/>
      <c r="BB361"/>
      <c r="BC361"/>
      <c r="BD361"/>
      <c r="BE361"/>
      <c r="BF361"/>
      <c r="BG361"/>
      <c r="BH361"/>
    </row>
    <row r="362" spans="49:60" ht="12" customHeight="1" x14ac:dyDescent="0.3">
      <c r="AW362"/>
      <c r="AX362"/>
      <c r="AY362"/>
      <c r="AZ362"/>
      <c r="BA362"/>
      <c r="BB362"/>
      <c r="BC362"/>
      <c r="BD362"/>
      <c r="BE362"/>
      <c r="BF362"/>
      <c r="BG362"/>
      <c r="BH362"/>
    </row>
    <row r="363" spans="49:60" ht="12" customHeight="1" x14ac:dyDescent="0.3">
      <c r="AW363"/>
      <c r="AX363"/>
      <c r="AY363"/>
      <c r="AZ363"/>
      <c r="BA363"/>
      <c r="BB363"/>
      <c r="BC363"/>
      <c r="BD363"/>
      <c r="BE363"/>
      <c r="BF363"/>
      <c r="BG363"/>
      <c r="BH363"/>
    </row>
    <row r="364" spans="49:60" ht="12" customHeight="1" x14ac:dyDescent="0.3">
      <c r="AW364"/>
      <c r="AX364"/>
      <c r="AY364"/>
      <c r="AZ364"/>
      <c r="BA364"/>
      <c r="BB364"/>
      <c r="BC364"/>
      <c r="BD364"/>
      <c r="BE364"/>
      <c r="BF364"/>
      <c r="BG364"/>
      <c r="BH364"/>
    </row>
    <row r="365" spans="49:60" ht="12" customHeight="1" x14ac:dyDescent="0.3">
      <c r="AW365"/>
      <c r="AX365"/>
      <c r="AY365"/>
      <c r="AZ365"/>
      <c r="BA365"/>
      <c r="BB365"/>
      <c r="BC365"/>
      <c r="BD365"/>
      <c r="BE365"/>
      <c r="BF365"/>
      <c r="BG365"/>
      <c r="BH365"/>
    </row>
    <row r="366" spans="49:60" ht="12" customHeight="1" x14ac:dyDescent="0.3">
      <c r="AW366"/>
      <c r="AX366"/>
      <c r="AY366"/>
      <c r="AZ366"/>
      <c r="BA366"/>
      <c r="BB366"/>
      <c r="BC366"/>
      <c r="BD366"/>
      <c r="BE366"/>
      <c r="BF366"/>
      <c r="BG366"/>
      <c r="BH366"/>
    </row>
    <row r="367" spans="49:60" ht="12" customHeight="1" x14ac:dyDescent="0.3">
      <c r="AW367"/>
      <c r="AX367"/>
      <c r="AY367"/>
      <c r="AZ367"/>
      <c r="BA367"/>
      <c r="BB367"/>
      <c r="BC367"/>
      <c r="BD367"/>
      <c r="BE367"/>
      <c r="BF367"/>
      <c r="BG367"/>
      <c r="BH367"/>
    </row>
    <row r="368" spans="49:60" ht="12" customHeight="1" x14ac:dyDescent="0.3">
      <c r="AW368"/>
      <c r="AX368"/>
      <c r="AY368"/>
      <c r="AZ368"/>
      <c r="BA368"/>
      <c r="BB368"/>
      <c r="BC368"/>
      <c r="BD368"/>
      <c r="BE368"/>
      <c r="BF368"/>
      <c r="BG368"/>
      <c r="BH368"/>
    </row>
    <row r="369" spans="49:60" ht="12" customHeight="1" x14ac:dyDescent="0.3">
      <c r="AW369"/>
      <c r="AX369"/>
      <c r="AY369"/>
      <c r="AZ369"/>
      <c r="BA369"/>
      <c r="BB369"/>
      <c r="BC369"/>
      <c r="BD369"/>
      <c r="BE369"/>
      <c r="BF369"/>
      <c r="BG369"/>
      <c r="BH369"/>
    </row>
    <row r="370" spans="49:60" ht="12" customHeight="1" x14ac:dyDescent="0.3">
      <c r="AW370"/>
      <c r="AX370"/>
      <c r="AY370"/>
      <c r="AZ370"/>
      <c r="BA370"/>
      <c r="BB370"/>
      <c r="BC370"/>
      <c r="BD370"/>
      <c r="BE370"/>
      <c r="BF370"/>
      <c r="BG370"/>
      <c r="BH370"/>
    </row>
    <row r="371" spans="49:60" ht="12" customHeight="1" x14ac:dyDescent="0.3">
      <c r="AW371"/>
      <c r="AX371"/>
      <c r="AY371"/>
      <c r="AZ371"/>
      <c r="BA371"/>
      <c r="BB371"/>
      <c r="BC371"/>
      <c r="BD371"/>
      <c r="BE371"/>
      <c r="BF371"/>
      <c r="BG371"/>
      <c r="BH371"/>
    </row>
    <row r="372" spans="49:60" ht="12" customHeight="1" x14ac:dyDescent="0.3">
      <c r="AW372"/>
      <c r="AX372"/>
      <c r="AY372"/>
      <c r="AZ372"/>
      <c r="BA372"/>
      <c r="BB372"/>
      <c r="BC372"/>
      <c r="BD372"/>
      <c r="BE372"/>
      <c r="BF372"/>
      <c r="BG372"/>
      <c r="BH372"/>
    </row>
    <row r="373" spans="49:60" ht="12" customHeight="1" x14ac:dyDescent="0.3">
      <c r="AW373"/>
      <c r="AX373"/>
      <c r="AY373"/>
      <c r="AZ373"/>
      <c r="BA373"/>
      <c r="BB373"/>
      <c r="BC373"/>
      <c r="BD373"/>
      <c r="BE373"/>
      <c r="BF373"/>
      <c r="BG373"/>
      <c r="BH373"/>
    </row>
    <row r="374" spans="49:60" ht="12" customHeight="1" x14ac:dyDescent="0.3">
      <c r="AW374"/>
      <c r="AX374"/>
      <c r="AY374"/>
      <c r="AZ374"/>
      <c r="BA374"/>
      <c r="BB374"/>
      <c r="BC374"/>
      <c r="BD374"/>
      <c r="BE374"/>
      <c r="BF374"/>
      <c r="BG374"/>
      <c r="BH374"/>
    </row>
    <row r="375" spans="49:60" ht="12" customHeight="1" x14ac:dyDescent="0.3">
      <c r="AW375"/>
      <c r="AX375"/>
      <c r="AY375"/>
      <c r="AZ375"/>
      <c r="BA375"/>
      <c r="BB375"/>
      <c r="BC375"/>
      <c r="BD375"/>
      <c r="BE375"/>
      <c r="BF375"/>
      <c r="BG375"/>
      <c r="BH375"/>
    </row>
    <row r="376" spans="49:60" ht="12" customHeight="1" x14ac:dyDescent="0.3">
      <c r="AW376"/>
      <c r="AX376"/>
      <c r="AY376"/>
      <c r="AZ376"/>
      <c r="BA376"/>
      <c r="BB376"/>
      <c r="BC376"/>
      <c r="BD376"/>
      <c r="BE376"/>
      <c r="BF376"/>
      <c r="BG376"/>
      <c r="BH376"/>
    </row>
    <row r="377" spans="49:60" ht="12" customHeight="1" x14ac:dyDescent="0.3">
      <c r="AW377"/>
      <c r="AX377"/>
      <c r="AY377"/>
      <c r="AZ377"/>
      <c r="BA377"/>
      <c r="BB377"/>
      <c r="BC377"/>
      <c r="BD377"/>
      <c r="BE377"/>
      <c r="BF377"/>
      <c r="BG377"/>
      <c r="BH377"/>
    </row>
    <row r="378" spans="49:60" ht="12" customHeight="1" x14ac:dyDescent="0.3">
      <c r="AW378"/>
      <c r="AX378"/>
      <c r="AY378"/>
      <c r="AZ378"/>
      <c r="BA378"/>
      <c r="BB378"/>
      <c r="BC378"/>
      <c r="BD378"/>
      <c r="BE378"/>
      <c r="BF378"/>
      <c r="BG378"/>
      <c r="BH378"/>
    </row>
    <row r="379" spans="49:60" ht="12" customHeight="1" x14ac:dyDescent="0.3">
      <c r="AW379"/>
      <c r="AX379"/>
      <c r="AY379"/>
      <c r="AZ379"/>
      <c r="BA379"/>
      <c r="BB379"/>
      <c r="BC379"/>
      <c r="BD379"/>
      <c r="BE379"/>
      <c r="BF379"/>
      <c r="BG379"/>
      <c r="BH379"/>
    </row>
    <row r="380" spans="49:60" ht="12" customHeight="1" x14ac:dyDescent="0.3">
      <c r="AW380"/>
      <c r="AX380"/>
      <c r="AY380"/>
      <c r="AZ380"/>
      <c r="BA380"/>
      <c r="BB380"/>
      <c r="BC380"/>
      <c r="BD380"/>
      <c r="BE380"/>
      <c r="BF380"/>
      <c r="BG380"/>
      <c r="BH380"/>
    </row>
    <row r="381" spans="49:60" ht="12" customHeight="1" x14ac:dyDescent="0.3">
      <c r="AW381"/>
      <c r="AX381"/>
      <c r="AY381"/>
      <c r="AZ381"/>
      <c r="BA381"/>
      <c r="BB381"/>
      <c r="BC381"/>
      <c r="BD381"/>
      <c r="BE381"/>
      <c r="BF381"/>
      <c r="BG381"/>
      <c r="BH381"/>
    </row>
    <row r="382" spans="49:60" ht="12" customHeight="1" x14ac:dyDescent="0.3">
      <c r="AW382"/>
      <c r="AX382"/>
      <c r="AY382"/>
      <c r="AZ382"/>
      <c r="BA382"/>
      <c r="BB382"/>
      <c r="BC382"/>
      <c r="BD382"/>
      <c r="BE382"/>
      <c r="BF382"/>
      <c r="BG382"/>
      <c r="BH382"/>
    </row>
    <row r="383" spans="49:60" ht="12" customHeight="1" x14ac:dyDescent="0.3">
      <c r="AW383"/>
      <c r="AX383"/>
      <c r="AY383"/>
      <c r="AZ383"/>
      <c r="BA383"/>
      <c r="BB383"/>
      <c r="BC383"/>
      <c r="BD383"/>
      <c r="BE383"/>
      <c r="BF383"/>
      <c r="BG383"/>
      <c r="BH383"/>
    </row>
    <row r="384" spans="49:60" ht="12" customHeight="1" x14ac:dyDescent="0.3">
      <c r="AW384"/>
      <c r="AX384"/>
      <c r="AY384"/>
      <c r="AZ384"/>
      <c r="BA384"/>
      <c r="BB384"/>
      <c r="BC384"/>
      <c r="BD384"/>
      <c r="BE384"/>
      <c r="BF384"/>
      <c r="BG384"/>
      <c r="BH384"/>
    </row>
    <row r="385" spans="49:60" ht="12" customHeight="1" x14ac:dyDescent="0.3">
      <c r="AW385"/>
      <c r="AX385"/>
      <c r="AY385"/>
      <c r="AZ385"/>
      <c r="BA385"/>
      <c r="BB385"/>
      <c r="BC385"/>
      <c r="BD385"/>
      <c r="BE385"/>
      <c r="BF385"/>
      <c r="BG385"/>
      <c r="BH385"/>
    </row>
    <row r="386" spans="49:60" ht="12" customHeight="1" x14ac:dyDescent="0.3">
      <c r="AW386"/>
      <c r="AX386"/>
      <c r="AY386"/>
      <c r="AZ386"/>
      <c r="BA386"/>
      <c r="BB386"/>
      <c r="BC386"/>
      <c r="BD386"/>
      <c r="BE386"/>
      <c r="BF386"/>
      <c r="BG386"/>
      <c r="BH386"/>
    </row>
    <row r="387" spans="49:60" ht="12" customHeight="1" x14ac:dyDescent="0.3">
      <c r="AW387"/>
      <c r="AX387"/>
      <c r="AY387"/>
      <c r="AZ387"/>
      <c r="BA387"/>
      <c r="BB387"/>
      <c r="BC387"/>
      <c r="BD387"/>
      <c r="BE387"/>
      <c r="BF387"/>
      <c r="BG387"/>
      <c r="BH387"/>
    </row>
    <row r="388" spans="49:60" ht="12" customHeight="1" x14ac:dyDescent="0.3">
      <c r="AW388"/>
      <c r="AX388"/>
      <c r="AY388"/>
      <c r="AZ388"/>
      <c r="BA388"/>
      <c r="BB388"/>
      <c r="BC388"/>
      <c r="BD388"/>
      <c r="BE388"/>
      <c r="BF388"/>
      <c r="BG388"/>
      <c r="BH388"/>
    </row>
    <row r="389" spans="49:60" ht="12" customHeight="1" x14ac:dyDescent="0.3">
      <c r="AW389"/>
      <c r="AX389"/>
      <c r="AY389"/>
      <c r="AZ389"/>
      <c r="BA389"/>
      <c r="BB389"/>
      <c r="BC389"/>
      <c r="BD389"/>
      <c r="BE389"/>
      <c r="BF389"/>
      <c r="BG389"/>
      <c r="BH389"/>
    </row>
    <row r="390" spans="49:60" ht="12" customHeight="1" x14ac:dyDescent="0.3">
      <c r="AW390"/>
      <c r="AX390"/>
      <c r="AY390"/>
      <c r="AZ390"/>
      <c r="BA390"/>
      <c r="BB390"/>
      <c r="BC390"/>
      <c r="BD390"/>
      <c r="BE390"/>
      <c r="BF390"/>
      <c r="BG390"/>
      <c r="BH390"/>
    </row>
    <row r="391" spans="49:60" ht="12" customHeight="1" x14ac:dyDescent="0.3">
      <c r="AW391"/>
      <c r="AX391"/>
      <c r="AY391"/>
      <c r="AZ391"/>
      <c r="BA391"/>
      <c r="BB391"/>
      <c r="BC391"/>
      <c r="BD391"/>
      <c r="BE391"/>
      <c r="BF391"/>
      <c r="BG391"/>
      <c r="BH391"/>
    </row>
    <row r="392" spans="49:60" ht="12" customHeight="1" x14ac:dyDescent="0.3">
      <c r="AW392"/>
      <c r="AX392"/>
      <c r="AY392"/>
      <c r="AZ392"/>
      <c r="BA392"/>
      <c r="BB392"/>
      <c r="BC392"/>
      <c r="BD392"/>
      <c r="BE392"/>
      <c r="BF392"/>
      <c r="BG392"/>
      <c r="BH392"/>
    </row>
    <row r="393" spans="49:60" ht="12" customHeight="1" x14ac:dyDescent="0.3">
      <c r="AW393"/>
      <c r="AX393"/>
      <c r="AY393"/>
      <c r="AZ393"/>
      <c r="BA393"/>
      <c r="BB393"/>
      <c r="BC393"/>
      <c r="BD393"/>
      <c r="BE393"/>
      <c r="BF393"/>
      <c r="BG393"/>
      <c r="BH393"/>
    </row>
    <row r="394" spans="49:60" ht="12" customHeight="1" x14ac:dyDescent="0.3">
      <c r="AW394"/>
      <c r="AX394"/>
      <c r="AY394"/>
      <c r="AZ394"/>
      <c r="BA394"/>
      <c r="BB394"/>
      <c r="BC394"/>
      <c r="BD394"/>
      <c r="BE394"/>
      <c r="BF394"/>
      <c r="BG394"/>
      <c r="BH394"/>
    </row>
    <row r="395" spans="49:60" ht="12" customHeight="1" x14ac:dyDescent="0.3">
      <c r="AW395"/>
      <c r="AX395"/>
      <c r="AY395"/>
      <c r="AZ395"/>
      <c r="BA395"/>
      <c r="BB395"/>
      <c r="BC395"/>
      <c r="BD395"/>
      <c r="BE395"/>
      <c r="BF395"/>
      <c r="BG395"/>
      <c r="BH395"/>
    </row>
    <row r="396" spans="49:60" ht="12" customHeight="1" x14ac:dyDescent="0.3">
      <c r="AW396"/>
      <c r="AX396"/>
      <c r="AY396"/>
      <c r="AZ396"/>
      <c r="BA396"/>
      <c r="BB396"/>
      <c r="BC396"/>
      <c r="BD396"/>
      <c r="BE396"/>
      <c r="BF396"/>
      <c r="BG396"/>
      <c r="BH396"/>
    </row>
    <row r="397" spans="49:60" ht="12" customHeight="1" x14ac:dyDescent="0.3">
      <c r="AW397"/>
      <c r="AX397"/>
      <c r="AY397"/>
      <c r="AZ397"/>
      <c r="BA397"/>
      <c r="BB397"/>
      <c r="BC397"/>
      <c r="BD397"/>
      <c r="BE397"/>
      <c r="BF397"/>
      <c r="BG397"/>
      <c r="BH397"/>
    </row>
    <row r="398" spans="49:60" ht="12" customHeight="1" x14ac:dyDescent="0.3">
      <c r="AW398"/>
      <c r="AX398"/>
      <c r="AY398"/>
      <c r="AZ398"/>
      <c r="BA398"/>
      <c r="BB398"/>
      <c r="BC398"/>
      <c r="BD398"/>
      <c r="BE398"/>
      <c r="BF398"/>
      <c r="BG398"/>
      <c r="BH398"/>
    </row>
    <row r="399" spans="49:60" ht="12" customHeight="1" x14ac:dyDescent="0.3">
      <c r="AW399"/>
      <c r="AX399"/>
      <c r="AY399"/>
      <c r="AZ399"/>
      <c r="BA399"/>
      <c r="BB399"/>
      <c r="BC399"/>
      <c r="BD399"/>
      <c r="BE399"/>
      <c r="BF399"/>
      <c r="BG399"/>
      <c r="BH399"/>
    </row>
    <row r="400" spans="49:60" ht="12" customHeight="1" x14ac:dyDescent="0.3">
      <c r="AW400"/>
      <c r="AX400"/>
      <c r="AY400"/>
      <c r="AZ400"/>
      <c r="BA400"/>
      <c r="BB400"/>
      <c r="BC400"/>
      <c r="BD400"/>
      <c r="BE400"/>
      <c r="BF400"/>
      <c r="BG400"/>
      <c r="BH400"/>
    </row>
    <row r="401" spans="49:60" ht="12" customHeight="1" x14ac:dyDescent="0.3">
      <c r="AW401"/>
      <c r="AX401"/>
      <c r="AY401"/>
      <c r="AZ401"/>
      <c r="BA401"/>
      <c r="BB401"/>
      <c r="BC401"/>
      <c r="BD401"/>
      <c r="BE401"/>
      <c r="BF401"/>
      <c r="BG401"/>
      <c r="BH401"/>
    </row>
    <row r="402" spans="49:60" ht="12" customHeight="1" x14ac:dyDescent="0.3">
      <c r="AW402"/>
      <c r="AX402"/>
      <c r="AY402"/>
      <c r="AZ402"/>
      <c r="BA402"/>
      <c r="BB402"/>
      <c r="BC402"/>
      <c r="BD402"/>
      <c r="BE402"/>
      <c r="BF402"/>
      <c r="BG402"/>
      <c r="BH402"/>
    </row>
    <row r="403" spans="49:60" ht="12" customHeight="1" x14ac:dyDescent="0.3">
      <c r="AW403"/>
      <c r="AX403"/>
      <c r="AY403"/>
      <c r="AZ403"/>
      <c r="BA403"/>
      <c r="BB403"/>
      <c r="BC403"/>
      <c r="BD403"/>
      <c r="BE403"/>
      <c r="BF403"/>
      <c r="BG403"/>
      <c r="BH403"/>
    </row>
    <row r="404" spans="49:60" ht="12" customHeight="1" x14ac:dyDescent="0.3">
      <c r="AW404"/>
      <c r="AX404"/>
      <c r="AY404"/>
      <c r="AZ404"/>
      <c r="BA404"/>
      <c r="BB404"/>
      <c r="BC404"/>
      <c r="BD404"/>
      <c r="BE404"/>
      <c r="BF404"/>
      <c r="BG404"/>
      <c r="BH404"/>
    </row>
    <row r="405" spans="49:60" ht="12" customHeight="1" x14ac:dyDescent="0.3">
      <c r="AW405"/>
      <c r="AX405"/>
      <c r="AY405"/>
      <c r="AZ405"/>
      <c r="BA405"/>
      <c r="BB405"/>
      <c r="BC405"/>
      <c r="BD405"/>
      <c r="BE405"/>
      <c r="BF405"/>
      <c r="BG405"/>
      <c r="BH405"/>
    </row>
    <row r="406" spans="49:60" ht="12" customHeight="1" x14ac:dyDescent="0.3">
      <c r="AW406"/>
      <c r="AX406"/>
      <c r="AY406"/>
      <c r="AZ406"/>
      <c r="BA406"/>
      <c r="BB406"/>
      <c r="BC406"/>
      <c r="BD406"/>
      <c r="BE406"/>
      <c r="BF406"/>
      <c r="BG406"/>
      <c r="BH406"/>
    </row>
    <row r="407" spans="49:60" ht="12" customHeight="1" x14ac:dyDescent="0.3">
      <c r="AW407"/>
      <c r="AX407"/>
      <c r="AY407"/>
      <c r="AZ407"/>
      <c r="BA407"/>
      <c r="BB407"/>
      <c r="BC407"/>
      <c r="BD407"/>
      <c r="BE407"/>
      <c r="BF407"/>
      <c r="BG407"/>
      <c r="BH407"/>
    </row>
    <row r="408" spans="49:60" ht="12" customHeight="1" x14ac:dyDescent="0.3">
      <c r="AW408"/>
      <c r="AX408"/>
      <c r="AY408"/>
      <c r="AZ408"/>
      <c r="BA408"/>
      <c r="BB408"/>
      <c r="BC408"/>
      <c r="BD408"/>
      <c r="BE408"/>
      <c r="BF408"/>
      <c r="BG408"/>
      <c r="BH408"/>
    </row>
    <row r="409" spans="49:60" ht="12" customHeight="1" x14ac:dyDescent="0.3">
      <c r="AW409"/>
      <c r="AX409"/>
      <c r="AY409"/>
      <c r="AZ409"/>
      <c r="BA409"/>
      <c r="BB409"/>
      <c r="BC409"/>
      <c r="BD409"/>
      <c r="BE409"/>
      <c r="BF409"/>
      <c r="BG409"/>
      <c r="BH409"/>
    </row>
    <row r="410" spans="49:60" ht="12" customHeight="1" x14ac:dyDescent="0.3">
      <c r="AW410"/>
      <c r="AX410"/>
      <c r="AY410"/>
      <c r="AZ410"/>
      <c r="BA410"/>
      <c r="BB410"/>
      <c r="BC410"/>
      <c r="BD410"/>
      <c r="BE410"/>
      <c r="BF410"/>
      <c r="BG410"/>
      <c r="BH410"/>
    </row>
    <row r="411" spans="49:60" ht="12" customHeight="1" x14ac:dyDescent="0.3">
      <c r="AW411"/>
      <c r="AX411"/>
      <c r="AY411"/>
      <c r="AZ411"/>
      <c r="BA411"/>
      <c r="BB411"/>
      <c r="BC411"/>
      <c r="BD411"/>
      <c r="BE411"/>
      <c r="BF411"/>
      <c r="BG411"/>
      <c r="BH411"/>
    </row>
    <row r="412" spans="49:60" ht="12" customHeight="1" x14ac:dyDescent="0.3">
      <c r="AW412"/>
      <c r="AX412"/>
      <c r="AY412"/>
      <c r="AZ412"/>
      <c r="BA412"/>
      <c r="BB412"/>
      <c r="BC412"/>
      <c r="BD412"/>
      <c r="BE412"/>
      <c r="BF412"/>
      <c r="BG412"/>
      <c r="BH412"/>
    </row>
    <row r="413" spans="49:60" ht="12" customHeight="1" x14ac:dyDescent="0.3">
      <c r="AW413"/>
      <c r="AX413"/>
      <c r="AY413"/>
      <c r="AZ413"/>
      <c r="BA413"/>
      <c r="BB413"/>
      <c r="BC413"/>
      <c r="BD413"/>
      <c r="BE413"/>
      <c r="BF413"/>
      <c r="BG413"/>
      <c r="BH413"/>
    </row>
    <row r="414" spans="49:60" ht="12" customHeight="1" x14ac:dyDescent="0.3">
      <c r="AW414"/>
      <c r="AX414"/>
      <c r="AY414"/>
      <c r="AZ414"/>
      <c r="BA414"/>
      <c r="BB414"/>
      <c r="BC414"/>
      <c r="BD414"/>
      <c r="BE414"/>
      <c r="BF414"/>
      <c r="BG414"/>
      <c r="BH414"/>
    </row>
    <row r="415" spans="49:60" ht="12" customHeight="1" x14ac:dyDescent="0.3">
      <c r="AW415"/>
      <c r="AX415"/>
      <c r="AY415"/>
      <c r="AZ415"/>
      <c r="BA415"/>
      <c r="BB415"/>
      <c r="BC415"/>
      <c r="BD415"/>
      <c r="BE415"/>
      <c r="BF415"/>
      <c r="BG415"/>
      <c r="BH415"/>
    </row>
    <row r="416" spans="49:60" ht="12" customHeight="1" x14ac:dyDescent="0.3">
      <c r="AW416"/>
      <c r="AX416"/>
      <c r="AY416"/>
      <c r="AZ416"/>
      <c r="BA416"/>
      <c r="BB416"/>
      <c r="BC416"/>
      <c r="BD416"/>
      <c r="BE416"/>
      <c r="BF416"/>
      <c r="BG416"/>
      <c r="BH416"/>
    </row>
    <row r="417" spans="49:60" ht="12" customHeight="1" x14ac:dyDescent="0.3">
      <c r="AW417"/>
      <c r="AX417"/>
      <c r="AY417"/>
      <c r="AZ417"/>
      <c r="BA417"/>
      <c r="BB417"/>
      <c r="BC417"/>
      <c r="BD417"/>
      <c r="BE417"/>
      <c r="BF417"/>
      <c r="BG417"/>
      <c r="BH417"/>
    </row>
    <row r="418" spans="49:60" ht="12" customHeight="1" x14ac:dyDescent="0.3">
      <c r="AW418"/>
      <c r="AX418"/>
      <c r="AY418"/>
      <c r="AZ418"/>
      <c r="BA418"/>
      <c r="BB418"/>
      <c r="BC418"/>
      <c r="BD418"/>
      <c r="BE418"/>
      <c r="BF418"/>
      <c r="BG418"/>
      <c r="BH418"/>
    </row>
    <row r="419" spans="49:60" ht="12" customHeight="1" x14ac:dyDescent="0.3">
      <c r="AW419"/>
      <c r="AX419"/>
      <c r="AY419"/>
      <c r="AZ419"/>
      <c r="BA419"/>
      <c r="BB419"/>
      <c r="BC419"/>
      <c r="BD419"/>
      <c r="BE419"/>
      <c r="BF419"/>
      <c r="BG419"/>
      <c r="BH419"/>
    </row>
    <row r="420" spans="49:60" ht="12" customHeight="1" x14ac:dyDescent="0.3">
      <c r="AW420"/>
      <c r="AX420"/>
      <c r="AY420"/>
      <c r="AZ420"/>
      <c r="BA420"/>
      <c r="BB420"/>
      <c r="BC420"/>
      <c r="BD420"/>
      <c r="BE420"/>
      <c r="BF420"/>
      <c r="BG420"/>
      <c r="BH420"/>
    </row>
    <row r="421" spans="49:60" ht="12" customHeight="1" x14ac:dyDescent="0.3">
      <c r="AW421"/>
      <c r="AX421"/>
      <c r="AY421"/>
      <c r="AZ421"/>
      <c r="BA421"/>
      <c r="BB421"/>
      <c r="BC421"/>
      <c r="BD421"/>
      <c r="BE421"/>
      <c r="BF421"/>
      <c r="BG421"/>
      <c r="BH421"/>
    </row>
    <row r="422" spans="49:60" ht="12" customHeight="1" x14ac:dyDescent="0.3">
      <c r="AW422"/>
      <c r="AX422"/>
      <c r="AY422"/>
      <c r="AZ422"/>
      <c r="BA422"/>
      <c r="BB422"/>
      <c r="BC422"/>
      <c r="BD422"/>
      <c r="BE422"/>
      <c r="BF422"/>
      <c r="BG422"/>
      <c r="BH422"/>
    </row>
    <row r="423" spans="49:60" ht="12" customHeight="1" x14ac:dyDescent="0.3">
      <c r="AW423"/>
      <c r="AX423"/>
      <c r="AY423"/>
      <c r="AZ423"/>
      <c r="BA423"/>
      <c r="BB423"/>
      <c r="BC423"/>
      <c r="BD423"/>
      <c r="BE423"/>
      <c r="BF423"/>
      <c r="BG423"/>
      <c r="BH423"/>
    </row>
    <row r="424" spans="49:60" ht="12" customHeight="1" x14ac:dyDescent="0.3">
      <c r="AW424"/>
      <c r="AX424"/>
      <c r="AY424"/>
      <c r="AZ424"/>
      <c r="BA424"/>
      <c r="BB424"/>
      <c r="BC424"/>
      <c r="BD424"/>
      <c r="BE424"/>
      <c r="BF424"/>
      <c r="BG424"/>
      <c r="BH424"/>
    </row>
    <row r="425" spans="49:60" ht="12" customHeight="1" x14ac:dyDescent="0.3">
      <c r="AW425"/>
      <c r="AX425"/>
      <c r="AY425"/>
      <c r="AZ425"/>
      <c r="BA425"/>
      <c r="BB425"/>
      <c r="BC425"/>
      <c r="BD425"/>
      <c r="BE425"/>
      <c r="BF425"/>
      <c r="BG425"/>
      <c r="BH425"/>
    </row>
    <row r="426" spans="49:60" ht="12" customHeight="1" x14ac:dyDescent="0.3">
      <c r="AW426"/>
      <c r="AX426"/>
      <c r="AY426"/>
      <c r="AZ426"/>
      <c r="BA426"/>
      <c r="BB426"/>
      <c r="BC426"/>
      <c r="BD426"/>
      <c r="BE426"/>
      <c r="BF426"/>
      <c r="BG426"/>
      <c r="BH426"/>
    </row>
    <row r="427" spans="49:60" ht="12" customHeight="1" x14ac:dyDescent="0.3">
      <c r="AW427"/>
      <c r="AX427"/>
      <c r="AY427"/>
      <c r="AZ427"/>
      <c r="BA427"/>
      <c r="BB427"/>
      <c r="BC427"/>
      <c r="BD427"/>
      <c r="BE427"/>
      <c r="BF427"/>
      <c r="BG427"/>
      <c r="BH427"/>
    </row>
    <row r="428" spans="49:60" ht="12" customHeight="1" x14ac:dyDescent="0.3">
      <c r="AW428"/>
      <c r="AX428"/>
      <c r="AY428"/>
      <c r="AZ428"/>
      <c r="BA428"/>
      <c r="BB428"/>
      <c r="BC428"/>
      <c r="BD428"/>
      <c r="BE428"/>
      <c r="BF428"/>
      <c r="BG428"/>
      <c r="BH428"/>
    </row>
    <row r="429" spans="49:60" ht="12" customHeight="1" x14ac:dyDescent="0.3">
      <c r="AW429"/>
      <c r="AX429"/>
      <c r="AY429"/>
      <c r="AZ429"/>
      <c r="BA429"/>
      <c r="BB429"/>
      <c r="BC429"/>
      <c r="BD429"/>
      <c r="BE429"/>
      <c r="BF429"/>
      <c r="BG429"/>
      <c r="BH429"/>
    </row>
    <row r="430" spans="49:60" ht="12" customHeight="1" x14ac:dyDescent="0.3">
      <c r="AW430"/>
      <c r="AX430"/>
      <c r="AY430"/>
      <c r="AZ430"/>
      <c r="BA430"/>
      <c r="BB430"/>
      <c r="BC430"/>
      <c r="BD430"/>
      <c r="BE430"/>
      <c r="BF430"/>
      <c r="BG430"/>
      <c r="BH430"/>
    </row>
    <row r="431" spans="49:60" ht="12" customHeight="1" x14ac:dyDescent="0.3">
      <c r="AW431"/>
      <c r="AX431"/>
      <c r="AY431"/>
      <c r="AZ431"/>
      <c r="BA431"/>
      <c r="BB431"/>
      <c r="BC431"/>
      <c r="BD431"/>
      <c r="BE431"/>
      <c r="BF431"/>
      <c r="BG431"/>
      <c r="BH431"/>
    </row>
    <row r="432" spans="49:60" ht="12" customHeight="1" x14ac:dyDescent="0.3">
      <c r="AW432"/>
      <c r="AX432"/>
      <c r="AY432"/>
      <c r="AZ432"/>
      <c r="BA432"/>
      <c r="BB432"/>
      <c r="BC432"/>
      <c r="BD432"/>
      <c r="BE432"/>
      <c r="BF432"/>
      <c r="BG432"/>
      <c r="BH432"/>
    </row>
    <row r="433" spans="49:60" ht="12" customHeight="1" x14ac:dyDescent="0.3">
      <c r="AW433"/>
      <c r="AX433"/>
      <c r="AY433"/>
      <c r="AZ433"/>
      <c r="BA433"/>
      <c r="BB433"/>
      <c r="BC433"/>
      <c r="BD433"/>
      <c r="BE433"/>
      <c r="BF433"/>
      <c r="BG433"/>
      <c r="BH433"/>
    </row>
    <row r="434" spans="49:60" ht="12" customHeight="1" x14ac:dyDescent="0.3">
      <c r="AW434"/>
      <c r="AX434"/>
      <c r="AY434"/>
      <c r="AZ434"/>
      <c r="BA434"/>
      <c r="BB434"/>
      <c r="BC434"/>
      <c r="BD434"/>
      <c r="BE434"/>
      <c r="BF434"/>
      <c r="BG434"/>
      <c r="BH434"/>
    </row>
    <row r="435" spans="49:60" ht="12" customHeight="1" x14ac:dyDescent="0.3">
      <c r="AW435"/>
      <c r="AX435"/>
      <c r="AY435"/>
      <c r="AZ435"/>
      <c r="BA435"/>
      <c r="BB435"/>
      <c r="BC435"/>
      <c r="BD435"/>
      <c r="BE435"/>
      <c r="BF435"/>
      <c r="BG435"/>
      <c r="BH435"/>
    </row>
    <row r="436" spans="49:60" ht="12" customHeight="1" x14ac:dyDescent="0.3">
      <c r="AW436"/>
      <c r="AX436"/>
      <c r="AY436"/>
      <c r="AZ436"/>
      <c r="BA436"/>
      <c r="BB436"/>
      <c r="BC436"/>
      <c r="BD436"/>
      <c r="BE436"/>
      <c r="BF436"/>
      <c r="BG436"/>
      <c r="BH436"/>
    </row>
    <row r="437" spans="49:60" ht="12" customHeight="1" x14ac:dyDescent="0.3">
      <c r="AW437"/>
      <c r="AX437"/>
      <c r="AY437"/>
      <c r="AZ437"/>
      <c r="BA437"/>
      <c r="BB437"/>
      <c r="BC437"/>
      <c r="BD437"/>
      <c r="BE437"/>
      <c r="BF437"/>
      <c r="BG437"/>
      <c r="BH437"/>
    </row>
    <row r="438" spans="49:60" ht="12" customHeight="1" x14ac:dyDescent="0.3">
      <c r="AW438"/>
      <c r="AX438"/>
      <c r="AY438"/>
      <c r="AZ438"/>
      <c r="BA438"/>
      <c r="BB438"/>
      <c r="BC438"/>
      <c r="BD438"/>
      <c r="BE438"/>
      <c r="BF438"/>
      <c r="BG438"/>
      <c r="BH438"/>
    </row>
    <row r="439" spans="49:60" ht="12" customHeight="1" x14ac:dyDescent="0.3">
      <c r="AW439"/>
      <c r="AX439"/>
      <c r="AY439"/>
      <c r="AZ439"/>
      <c r="BA439"/>
      <c r="BB439"/>
      <c r="BC439"/>
      <c r="BD439"/>
      <c r="BE439"/>
      <c r="BF439"/>
      <c r="BG439"/>
      <c r="BH439"/>
    </row>
    <row r="440" spans="49:60" ht="12" customHeight="1" x14ac:dyDescent="0.3">
      <c r="AW440"/>
      <c r="AX440"/>
      <c r="AY440"/>
      <c r="AZ440"/>
      <c r="BA440"/>
      <c r="BB440"/>
      <c r="BC440"/>
      <c r="BD440"/>
      <c r="BE440"/>
      <c r="BF440"/>
      <c r="BG440"/>
      <c r="BH440"/>
    </row>
    <row r="441" spans="49:60" ht="12" customHeight="1" x14ac:dyDescent="0.3">
      <c r="AW441"/>
      <c r="AX441"/>
      <c r="AY441"/>
      <c r="AZ441"/>
      <c r="BA441"/>
      <c r="BB441"/>
      <c r="BC441"/>
      <c r="BD441"/>
      <c r="BE441"/>
      <c r="BF441"/>
      <c r="BG441"/>
      <c r="BH441"/>
    </row>
    <row r="442" spans="49:60" ht="12" customHeight="1" x14ac:dyDescent="0.3">
      <c r="AW442"/>
      <c r="AX442"/>
      <c r="AY442"/>
      <c r="AZ442"/>
      <c r="BA442"/>
      <c r="BB442"/>
      <c r="BC442"/>
      <c r="BD442"/>
      <c r="BE442"/>
      <c r="BF442"/>
      <c r="BG442"/>
      <c r="BH442"/>
    </row>
    <row r="443" spans="49:60" ht="12" customHeight="1" x14ac:dyDescent="0.3">
      <c r="AW443"/>
      <c r="AX443"/>
      <c r="AY443"/>
      <c r="AZ443"/>
      <c r="BA443"/>
      <c r="BB443"/>
      <c r="BC443"/>
      <c r="BD443"/>
      <c r="BE443"/>
      <c r="BF443"/>
      <c r="BG443"/>
      <c r="BH443"/>
    </row>
    <row r="444" spans="49:60" ht="12" customHeight="1" x14ac:dyDescent="0.3">
      <c r="AW444"/>
      <c r="AX444"/>
      <c r="AY444"/>
      <c r="AZ444"/>
      <c r="BA444"/>
      <c r="BB444"/>
      <c r="BC444"/>
      <c r="BD444"/>
      <c r="BE444"/>
      <c r="BF444"/>
      <c r="BG444"/>
      <c r="BH444"/>
    </row>
    <row r="445" spans="49:60" ht="12" customHeight="1" x14ac:dyDescent="0.3">
      <c r="AW445"/>
      <c r="AX445"/>
      <c r="AY445"/>
      <c r="AZ445"/>
      <c r="BA445"/>
      <c r="BB445"/>
      <c r="BC445"/>
      <c r="BD445"/>
      <c r="BE445"/>
      <c r="BF445"/>
      <c r="BG445"/>
      <c r="BH445"/>
    </row>
    <row r="446" spans="49:60" ht="12" customHeight="1" x14ac:dyDescent="0.3">
      <c r="AW446"/>
      <c r="AX446"/>
      <c r="AY446"/>
      <c r="AZ446"/>
      <c r="BA446"/>
      <c r="BB446"/>
      <c r="BC446"/>
      <c r="BD446"/>
      <c r="BE446"/>
      <c r="BF446"/>
      <c r="BG446"/>
      <c r="BH446"/>
    </row>
    <row r="447" spans="49:60" ht="12" customHeight="1" x14ac:dyDescent="0.3">
      <c r="AW447"/>
      <c r="AX447"/>
      <c r="AY447"/>
      <c r="AZ447"/>
      <c r="BA447"/>
      <c r="BB447"/>
      <c r="BC447"/>
      <c r="BD447"/>
      <c r="BE447"/>
      <c r="BF447"/>
      <c r="BG447"/>
      <c r="BH447"/>
    </row>
    <row r="448" spans="49:60" ht="12" customHeight="1" x14ac:dyDescent="0.3">
      <c r="AW448"/>
      <c r="AX448"/>
      <c r="AY448"/>
      <c r="AZ448"/>
      <c r="BA448"/>
      <c r="BB448"/>
      <c r="BC448"/>
      <c r="BD448"/>
      <c r="BE448"/>
      <c r="BF448"/>
      <c r="BG448"/>
      <c r="BH448"/>
    </row>
    <row r="449" spans="49:60" ht="12" customHeight="1" x14ac:dyDescent="0.3">
      <c r="AW449"/>
      <c r="AX449"/>
      <c r="AY449"/>
      <c r="AZ449"/>
      <c r="BA449"/>
      <c r="BB449"/>
      <c r="BC449"/>
      <c r="BD449"/>
      <c r="BE449"/>
      <c r="BF449"/>
      <c r="BG449"/>
      <c r="BH449"/>
    </row>
    <row r="450" spans="49:60" ht="12" customHeight="1" x14ac:dyDescent="0.3">
      <c r="AW450"/>
      <c r="AX450"/>
      <c r="AY450"/>
      <c r="AZ450"/>
      <c r="BA450"/>
      <c r="BB450"/>
      <c r="BC450"/>
      <c r="BD450"/>
      <c r="BE450"/>
      <c r="BF450"/>
      <c r="BG450"/>
      <c r="BH450"/>
    </row>
    <row r="451" spans="49:60" ht="12" customHeight="1" x14ac:dyDescent="0.3">
      <c r="AW451"/>
      <c r="AX451"/>
      <c r="AY451"/>
      <c r="AZ451"/>
      <c r="BA451"/>
      <c r="BB451"/>
      <c r="BC451"/>
      <c r="BD451"/>
      <c r="BE451"/>
      <c r="BF451"/>
      <c r="BG451"/>
      <c r="BH451"/>
    </row>
    <row r="452" spans="49:60" ht="12" customHeight="1" x14ac:dyDescent="0.3">
      <c r="AW452"/>
      <c r="AX452"/>
      <c r="AY452"/>
      <c r="AZ452"/>
      <c r="BA452"/>
      <c r="BB452"/>
      <c r="BC452"/>
      <c r="BD452"/>
      <c r="BE452"/>
      <c r="BF452"/>
      <c r="BG452"/>
      <c r="BH452"/>
    </row>
    <row r="453" spans="49:60" ht="12" customHeight="1" x14ac:dyDescent="0.3">
      <c r="AW453"/>
      <c r="AX453"/>
      <c r="AY453"/>
      <c r="AZ453"/>
      <c r="BA453"/>
      <c r="BB453"/>
      <c r="BC453"/>
      <c r="BD453"/>
      <c r="BE453"/>
      <c r="BF453"/>
      <c r="BG453"/>
      <c r="BH453"/>
    </row>
    <row r="454" spans="49:60" ht="12" customHeight="1" x14ac:dyDescent="0.3">
      <c r="AW454"/>
      <c r="AX454"/>
      <c r="AY454"/>
      <c r="AZ454"/>
      <c r="BA454"/>
      <c r="BB454"/>
      <c r="BC454"/>
      <c r="BD454"/>
      <c r="BE454"/>
      <c r="BF454"/>
      <c r="BG454"/>
      <c r="BH454"/>
    </row>
    <row r="455" spans="49:60" ht="12" customHeight="1" x14ac:dyDescent="0.3">
      <c r="AW455"/>
      <c r="AX455"/>
      <c r="AY455"/>
      <c r="AZ455"/>
      <c r="BA455"/>
      <c r="BB455"/>
      <c r="BC455"/>
      <c r="BD455"/>
      <c r="BE455"/>
      <c r="BF455"/>
      <c r="BG455"/>
      <c r="BH455"/>
    </row>
    <row r="456" spans="49:60" ht="12" customHeight="1" x14ac:dyDescent="0.3">
      <c r="AW456"/>
      <c r="AX456"/>
      <c r="AY456"/>
      <c r="AZ456"/>
      <c r="BA456"/>
      <c r="BB456"/>
      <c r="BC456"/>
      <c r="BD456"/>
      <c r="BE456"/>
      <c r="BF456"/>
      <c r="BG456"/>
      <c r="BH456"/>
    </row>
    <row r="457" spans="49:60" ht="12" customHeight="1" x14ac:dyDescent="0.3">
      <c r="AW457"/>
      <c r="AX457"/>
      <c r="AY457"/>
      <c r="AZ457"/>
      <c r="BA457"/>
      <c r="BB457"/>
      <c r="BC457"/>
      <c r="BD457"/>
      <c r="BE457"/>
      <c r="BF457"/>
      <c r="BG457"/>
      <c r="BH457"/>
    </row>
    <row r="458" spans="49:60" ht="12" customHeight="1" x14ac:dyDescent="0.3">
      <c r="AW458"/>
      <c r="AX458"/>
      <c r="AY458"/>
      <c r="AZ458"/>
      <c r="BA458"/>
      <c r="BB458"/>
      <c r="BC458"/>
      <c r="BD458"/>
      <c r="BE458"/>
      <c r="BF458"/>
      <c r="BG458"/>
      <c r="BH458"/>
    </row>
    <row r="459" spans="49:60" ht="12" customHeight="1" x14ac:dyDescent="0.3">
      <c r="AW459"/>
      <c r="AX459"/>
      <c r="AY459"/>
      <c r="AZ459"/>
      <c r="BA459"/>
      <c r="BB459"/>
      <c r="BC459"/>
      <c r="BD459"/>
      <c r="BE459"/>
      <c r="BF459"/>
      <c r="BG459"/>
      <c r="BH459"/>
    </row>
    <row r="460" spans="49:60" ht="12" customHeight="1" x14ac:dyDescent="0.3">
      <c r="AW460"/>
      <c r="AX460"/>
      <c r="AY460"/>
      <c r="AZ460"/>
      <c r="BA460"/>
      <c r="BB460"/>
      <c r="BC460"/>
      <c r="BD460"/>
      <c r="BE460"/>
      <c r="BF460"/>
      <c r="BG460"/>
      <c r="BH460"/>
    </row>
    <row r="461" spans="49:60" ht="12" customHeight="1" x14ac:dyDescent="0.3">
      <c r="AW461"/>
      <c r="AX461"/>
      <c r="AY461"/>
      <c r="AZ461"/>
      <c r="BA461"/>
      <c r="BB461"/>
      <c r="BC461"/>
      <c r="BD461"/>
      <c r="BE461"/>
      <c r="BF461"/>
      <c r="BG461"/>
      <c r="BH461"/>
    </row>
    <row r="462" spans="49:60" ht="12" customHeight="1" x14ac:dyDescent="0.3">
      <c r="AW462"/>
      <c r="AX462"/>
      <c r="AY462"/>
      <c r="AZ462"/>
      <c r="BA462"/>
      <c r="BB462"/>
      <c r="BC462"/>
      <c r="BD462"/>
      <c r="BE462"/>
      <c r="BF462"/>
      <c r="BG462"/>
      <c r="BH462"/>
    </row>
    <row r="463" spans="49:60" ht="12" customHeight="1" x14ac:dyDescent="0.3">
      <c r="AW463"/>
      <c r="AX463"/>
      <c r="AY463"/>
      <c r="AZ463"/>
      <c r="BA463"/>
      <c r="BB463"/>
      <c r="BC463"/>
      <c r="BD463"/>
      <c r="BE463"/>
      <c r="BF463"/>
      <c r="BG463"/>
      <c r="BH463"/>
    </row>
    <row r="464" spans="49:60" ht="12" customHeight="1" x14ac:dyDescent="0.3">
      <c r="AW464"/>
      <c r="AX464"/>
      <c r="AY464"/>
      <c r="AZ464"/>
      <c r="BA464"/>
      <c r="BB464"/>
      <c r="BC464"/>
      <c r="BD464"/>
      <c r="BE464"/>
      <c r="BF464"/>
      <c r="BG464"/>
      <c r="BH464"/>
    </row>
    <row r="465" spans="49:60" ht="12" customHeight="1" x14ac:dyDescent="0.3">
      <c r="AW465"/>
      <c r="AX465"/>
      <c r="AY465"/>
      <c r="AZ465"/>
      <c r="BA465"/>
      <c r="BB465"/>
      <c r="BC465"/>
      <c r="BD465"/>
      <c r="BE465"/>
      <c r="BF465"/>
      <c r="BG465"/>
      <c r="BH465"/>
    </row>
    <row r="466" spans="49:60" ht="12" customHeight="1" x14ac:dyDescent="0.3">
      <c r="AW466"/>
      <c r="AX466"/>
      <c r="AY466"/>
      <c r="AZ466"/>
      <c r="BA466"/>
      <c r="BB466"/>
      <c r="BC466"/>
      <c r="BD466"/>
      <c r="BE466"/>
      <c r="BF466"/>
      <c r="BG466"/>
      <c r="BH466"/>
    </row>
    <row r="467" spans="49:60" ht="12" customHeight="1" x14ac:dyDescent="0.3">
      <c r="AW467"/>
      <c r="AX467"/>
      <c r="AY467"/>
      <c r="AZ467"/>
      <c r="BA467"/>
      <c r="BB467"/>
      <c r="BC467"/>
      <c r="BD467"/>
      <c r="BE467"/>
      <c r="BF467"/>
      <c r="BG467"/>
      <c r="BH467"/>
    </row>
    <row r="468" spans="49:60" ht="12" customHeight="1" x14ac:dyDescent="0.3">
      <c r="AW468"/>
      <c r="AX468"/>
      <c r="AY468"/>
      <c r="AZ468"/>
      <c r="BA468"/>
      <c r="BB468"/>
      <c r="BC468"/>
      <c r="BD468"/>
      <c r="BE468"/>
      <c r="BF468"/>
      <c r="BG468"/>
      <c r="BH468"/>
    </row>
    <row r="469" spans="49:60" ht="12" customHeight="1" x14ac:dyDescent="0.3">
      <c r="AW469"/>
      <c r="AX469"/>
      <c r="AY469"/>
      <c r="AZ469"/>
      <c r="BA469"/>
      <c r="BB469"/>
      <c r="BC469"/>
      <c r="BD469"/>
      <c r="BE469"/>
      <c r="BF469"/>
      <c r="BG469"/>
      <c r="BH469"/>
    </row>
    <row r="470" spans="49:60" ht="12" customHeight="1" x14ac:dyDescent="0.3">
      <c r="AW470"/>
      <c r="AX470"/>
      <c r="AY470"/>
      <c r="AZ470"/>
      <c r="BA470"/>
      <c r="BB470"/>
      <c r="BC470"/>
      <c r="BD470"/>
      <c r="BE470"/>
      <c r="BF470"/>
      <c r="BG470"/>
      <c r="BH470"/>
    </row>
    <row r="471" spans="49:60" ht="12" customHeight="1" x14ac:dyDescent="0.3">
      <c r="AW471"/>
      <c r="AX471"/>
      <c r="AY471"/>
      <c r="AZ471"/>
      <c r="BA471"/>
      <c r="BB471"/>
      <c r="BC471"/>
      <c r="BD471"/>
      <c r="BE471"/>
      <c r="BF471"/>
      <c r="BG471"/>
      <c r="BH471"/>
    </row>
    <row r="472" spans="49:60" ht="12" customHeight="1" x14ac:dyDescent="0.3">
      <c r="AW472"/>
      <c r="AX472"/>
      <c r="AY472"/>
      <c r="AZ472"/>
      <c r="BA472"/>
      <c r="BB472"/>
      <c r="BC472"/>
      <c r="BD472"/>
      <c r="BE472"/>
      <c r="BF472"/>
      <c r="BG472"/>
      <c r="BH472"/>
    </row>
    <row r="473" spans="49:60" ht="12" customHeight="1" x14ac:dyDescent="0.3">
      <c r="AW473"/>
      <c r="AX473"/>
      <c r="AY473"/>
      <c r="AZ473"/>
      <c r="BA473"/>
      <c r="BB473"/>
      <c r="BC473"/>
      <c r="BD473"/>
      <c r="BE473"/>
      <c r="BF473"/>
      <c r="BG473"/>
      <c r="BH473"/>
    </row>
    <row r="474" spans="49:60" ht="12" customHeight="1" x14ac:dyDescent="0.3">
      <c r="AW474"/>
      <c r="AX474"/>
      <c r="AY474"/>
      <c r="AZ474"/>
      <c r="BA474"/>
      <c r="BB474"/>
      <c r="BC474"/>
      <c r="BD474"/>
      <c r="BE474"/>
      <c r="BF474"/>
      <c r="BG474"/>
      <c r="BH474"/>
    </row>
    <row r="475" spans="49:60" ht="12" customHeight="1" x14ac:dyDescent="0.3">
      <c r="AW475"/>
      <c r="AX475"/>
      <c r="AY475"/>
      <c r="AZ475"/>
      <c r="BA475"/>
      <c r="BB475"/>
      <c r="BC475"/>
      <c r="BD475"/>
      <c r="BE475"/>
      <c r="BF475"/>
      <c r="BG475"/>
      <c r="BH475"/>
    </row>
    <row r="476" spans="49:60" ht="12" customHeight="1" x14ac:dyDescent="0.3">
      <c r="AW476"/>
      <c r="AX476"/>
      <c r="AY476"/>
      <c r="AZ476"/>
      <c r="BA476"/>
      <c r="BB476"/>
      <c r="BC476"/>
      <c r="BD476"/>
      <c r="BE476"/>
      <c r="BF476"/>
      <c r="BG476"/>
      <c r="BH476"/>
    </row>
    <row r="477" spans="49:60" ht="12" customHeight="1" x14ac:dyDescent="0.3">
      <c r="AW477"/>
      <c r="AX477"/>
      <c r="AY477"/>
      <c r="AZ477"/>
      <c r="BA477"/>
      <c r="BB477"/>
      <c r="BC477"/>
      <c r="BD477"/>
      <c r="BE477"/>
      <c r="BF477"/>
      <c r="BG477"/>
      <c r="BH477"/>
    </row>
    <row r="478" spans="49:60" ht="12" customHeight="1" x14ac:dyDescent="0.3">
      <c r="AW478"/>
      <c r="AX478"/>
      <c r="AY478"/>
      <c r="AZ478"/>
      <c r="BA478"/>
      <c r="BB478"/>
      <c r="BC478"/>
      <c r="BD478"/>
      <c r="BE478"/>
      <c r="BF478"/>
      <c r="BG478"/>
      <c r="BH478"/>
    </row>
    <row r="479" spans="49:60" ht="12" customHeight="1" x14ac:dyDescent="0.3">
      <c r="AW479"/>
      <c r="AX479"/>
      <c r="AY479"/>
      <c r="AZ479"/>
      <c r="BA479"/>
      <c r="BB479"/>
      <c r="BC479"/>
      <c r="BD479"/>
      <c r="BE479"/>
      <c r="BF479"/>
      <c r="BG479"/>
      <c r="BH479"/>
    </row>
    <row r="480" spans="49:60" ht="12" customHeight="1" x14ac:dyDescent="0.3">
      <c r="AW480"/>
      <c r="AX480"/>
      <c r="AY480"/>
      <c r="AZ480"/>
      <c r="BA480"/>
      <c r="BB480"/>
      <c r="BC480"/>
      <c r="BD480"/>
      <c r="BE480"/>
      <c r="BF480"/>
      <c r="BG480"/>
      <c r="BH480"/>
    </row>
    <row r="481" spans="49:60" ht="12" customHeight="1" x14ac:dyDescent="0.3">
      <c r="AW481"/>
      <c r="AX481"/>
      <c r="AY481"/>
      <c r="AZ481"/>
      <c r="BA481"/>
      <c r="BB481"/>
      <c r="BC481"/>
      <c r="BD481"/>
      <c r="BE481"/>
      <c r="BF481"/>
      <c r="BG481"/>
      <c r="BH481"/>
    </row>
    <row r="482" spans="49:60" ht="12" customHeight="1" x14ac:dyDescent="0.3">
      <c r="AW482"/>
      <c r="AX482"/>
      <c r="AY482"/>
      <c r="AZ482"/>
      <c r="BA482"/>
      <c r="BB482"/>
      <c r="BC482"/>
      <c r="BD482"/>
      <c r="BE482"/>
      <c r="BF482"/>
      <c r="BG482"/>
      <c r="BH482"/>
    </row>
    <row r="483" spans="49:60" ht="12" customHeight="1" x14ac:dyDescent="0.3">
      <c r="AW483"/>
      <c r="AX483"/>
      <c r="AY483"/>
      <c r="AZ483"/>
      <c r="BA483"/>
      <c r="BB483"/>
      <c r="BC483"/>
      <c r="BD483"/>
      <c r="BE483"/>
      <c r="BF483"/>
      <c r="BG483"/>
      <c r="BH483"/>
    </row>
    <row r="484" spans="49:60" ht="12" customHeight="1" x14ac:dyDescent="0.3">
      <c r="AW484"/>
      <c r="AX484"/>
      <c r="AY484"/>
      <c r="AZ484"/>
      <c r="BA484"/>
      <c r="BB484"/>
      <c r="BC484"/>
      <c r="BD484"/>
      <c r="BE484"/>
      <c r="BF484"/>
      <c r="BG484"/>
      <c r="BH484"/>
    </row>
    <row r="485" spans="49:60" ht="12" customHeight="1" x14ac:dyDescent="0.3">
      <c r="AW485"/>
      <c r="AX485"/>
      <c r="AY485"/>
      <c r="AZ485"/>
      <c r="BA485"/>
      <c r="BB485"/>
      <c r="BC485"/>
      <c r="BD485"/>
      <c r="BE485"/>
      <c r="BF485"/>
      <c r="BG485"/>
      <c r="BH485"/>
    </row>
    <row r="486" spans="49:60" ht="12" customHeight="1" x14ac:dyDescent="0.3">
      <c r="AW486"/>
      <c r="AX486"/>
      <c r="AY486"/>
      <c r="AZ486"/>
      <c r="BA486"/>
      <c r="BB486"/>
      <c r="BC486"/>
      <c r="BD486"/>
      <c r="BE486"/>
      <c r="BF486"/>
      <c r="BG486"/>
      <c r="BH486"/>
    </row>
    <row r="487" spans="49:60" ht="12" customHeight="1" x14ac:dyDescent="0.3">
      <c r="AW487"/>
      <c r="AX487"/>
      <c r="AY487"/>
      <c r="AZ487"/>
      <c r="BA487"/>
      <c r="BB487"/>
      <c r="BC487"/>
      <c r="BD487"/>
      <c r="BE487"/>
      <c r="BF487"/>
      <c r="BG487"/>
      <c r="BH487"/>
    </row>
    <row r="488" spans="49:60" ht="12" customHeight="1" x14ac:dyDescent="0.3">
      <c r="AW488"/>
      <c r="AX488"/>
      <c r="AY488"/>
      <c r="AZ488"/>
      <c r="BA488"/>
      <c r="BB488"/>
      <c r="BC488"/>
      <c r="BD488"/>
      <c r="BE488"/>
      <c r="BF488"/>
      <c r="BG488"/>
      <c r="BH488"/>
    </row>
    <row r="489" spans="49:60" ht="12" customHeight="1" x14ac:dyDescent="0.3">
      <c r="AW489"/>
      <c r="AX489"/>
      <c r="AY489"/>
      <c r="AZ489"/>
      <c r="BA489"/>
      <c r="BB489"/>
      <c r="BC489"/>
      <c r="BD489"/>
      <c r="BE489"/>
      <c r="BF489"/>
      <c r="BG489"/>
      <c r="BH489"/>
    </row>
    <row r="490" spans="49:60" ht="12" customHeight="1" x14ac:dyDescent="0.3">
      <c r="AW490"/>
      <c r="AX490"/>
      <c r="AY490"/>
      <c r="AZ490"/>
      <c r="BA490"/>
      <c r="BB490"/>
      <c r="BC490"/>
      <c r="BD490"/>
      <c r="BE490"/>
      <c r="BF490"/>
      <c r="BG490"/>
      <c r="BH490"/>
    </row>
    <row r="491" spans="49:60" ht="12" customHeight="1" x14ac:dyDescent="0.3">
      <c r="AW491"/>
      <c r="AX491"/>
      <c r="AY491"/>
      <c r="AZ491"/>
      <c r="BA491"/>
      <c r="BB491"/>
      <c r="BC491"/>
      <c r="BD491"/>
      <c r="BE491"/>
      <c r="BF491"/>
      <c r="BG491"/>
      <c r="BH491"/>
    </row>
    <row r="492" spans="49:60" ht="12" customHeight="1" x14ac:dyDescent="0.3">
      <c r="AW492"/>
      <c r="AX492"/>
      <c r="AY492"/>
      <c r="AZ492"/>
      <c r="BA492"/>
      <c r="BB492"/>
      <c r="BC492"/>
      <c r="BD492"/>
      <c r="BE492"/>
      <c r="BF492"/>
      <c r="BG492"/>
      <c r="BH492"/>
    </row>
    <row r="493" spans="49:60" ht="12" customHeight="1" x14ac:dyDescent="0.3">
      <c r="AW493"/>
      <c r="AX493"/>
      <c r="AY493"/>
      <c r="AZ493"/>
      <c r="BA493"/>
      <c r="BB493"/>
      <c r="BC493"/>
      <c r="BD493"/>
      <c r="BE493"/>
      <c r="BF493"/>
      <c r="BG493"/>
      <c r="BH493"/>
    </row>
    <row r="494" spans="49:60" ht="12" customHeight="1" x14ac:dyDescent="0.3">
      <c r="AW494"/>
      <c r="AX494"/>
      <c r="AY494"/>
      <c r="AZ494"/>
      <c r="BA494"/>
      <c r="BB494"/>
      <c r="BC494"/>
      <c r="BD494"/>
      <c r="BE494"/>
      <c r="BF494"/>
      <c r="BG494"/>
      <c r="BH494"/>
    </row>
    <row r="495" spans="49:60" ht="12" customHeight="1" x14ac:dyDescent="0.3">
      <c r="AW495"/>
      <c r="AX495"/>
      <c r="AY495"/>
      <c r="AZ495"/>
      <c r="BA495"/>
      <c r="BB495"/>
      <c r="BC495"/>
      <c r="BD495"/>
      <c r="BE495"/>
      <c r="BF495"/>
      <c r="BG495"/>
      <c r="BH495"/>
    </row>
    <row r="496" spans="49:60" ht="12" customHeight="1" x14ac:dyDescent="0.3">
      <c r="AW496"/>
      <c r="AX496"/>
      <c r="AY496"/>
      <c r="AZ496"/>
      <c r="BA496"/>
      <c r="BB496"/>
      <c r="BC496"/>
      <c r="BD496"/>
      <c r="BE496"/>
      <c r="BF496"/>
      <c r="BG496"/>
      <c r="BH496"/>
    </row>
    <row r="497" spans="49:60" ht="12" customHeight="1" x14ac:dyDescent="0.3">
      <c r="AW497"/>
      <c r="AX497"/>
      <c r="AY497"/>
      <c r="AZ497"/>
      <c r="BA497"/>
      <c r="BB497"/>
      <c r="BC497"/>
      <c r="BD497"/>
      <c r="BE497"/>
      <c r="BF497"/>
      <c r="BG497"/>
      <c r="BH497"/>
    </row>
    <row r="498" spans="49:60" ht="12" customHeight="1" x14ac:dyDescent="0.3">
      <c r="AW498"/>
      <c r="AX498"/>
      <c r="AY498"/>
      <c r="AZ498"/>
      <c r="BA498"/>
      <c r="BB498"/>
      <c r="BC498"/>
      <c r="BD498"/>
      <c r="BE498"/>
      <c r="BF498"/>
      <c r="BG498"/>
      <c r="BH498"/>
    </row>
    <row r="499" spans="49:60" ht="12" customHeight="1" x14ac:dyDescent="0.3">
      <c r="AW499"/>
      <c r="AX499"/>
      <c r="AY499"/>
      <c r="AZ499"/>
      <c r="BA499"/>
      <c r="BB499"/>
      <c r="BC499"/>
      <c r="BD499"/>
      <c r="BE499"/>
      <c r="BF499"/>
      <c r="BG499"/>
      <c r="BH499"/>
    </row>
    <row r="500" spans="49:60" ht="12" customHeight="1" x14ac:dyDescent="0.3">
      <c r="AW500"/>
      <c r="AX500"/>
      <c r="AY500"/>
      <c r="AZ500"/>
      <c r="BA500"/>
      <c r="BB500"/>
      <c r="BC500"/>
      <c r="BD500"/>
      <c r="BE500"/>
      <c r="BF500"/>
      <c r="BG500"/>
      <c r="BH500"/>
    </row>
    <row r="501" spans="49:60" ht="12" customHeight="1" x14ac:dyDescent="0.3">
      <c r="AW501"/>
      <c r="AX501"/>
      <c r="AY501"/>
      <c r="AZ501"/>
      <c r="BA501"/>
      <c r="BB501"/>
      <c r="BC501"/>
      <c r="BD501"/>
      <c r="BE501"/>
      <c r="BF501"/>
      <c r="BG501"/>
      <c r="BH501"/>
    </row>
    <row r="502" spans="49:60" ht="12" customHeight="1" x14ac:dyDescent="0.3">
      <c r="AW502"/>
      <c r="AX502"/>
      <c r="AY502"/>
      <c r="AZ502"/>
      <c r="BA502"/>
      <c r="BB502"/>
      <c r="BC502"/>
      <c r="BD502"/>
      <c r="BE502"/>
      <c r="BF502"/>
      <c r="BG502"/>
      <c r="BH502"/>
    </row>
    <row r="503" spans="49:60" ht="12" customHeight="1" x14ac:dyDescent="0.3">
      <c r="AW503"/>
      <c r="AX503"/>
      <c r="AY503"/>
      <c r="AZ503"/>
      <c r="BA503"/>
      <c r="BB503"/>
      <c r="BC503"/>
      <c r="BD503"/>
      <c r="BE503"/>
      <c r="BF503"/>
      <c r="BG503"/>
      <c r="BH503"/>
    </row>
    <row r="504" spans="49:60" ht="12" customHeight="1" x14ac:dyDescent="0.3">
      <c r="AW504"/>
      <c r="AX504"/>
      <c r="AY504"/>
      <c r="AZ504"/>
      <c r="BA504"/>
      <c r="BB504"/>
      <c r="BC504"/>
      <c r="BD504"/>
      <c r="BE504"/>
      <c r="BF504"/>
      <c r="BG504"/>
      <c r="BH504"/>
    </row>
    <row r="505" spans="49:60" ht="12" customHeight="1" x14ac:dyDescent="0.3">
      <c r="AW505"/>
      <c r="AX505"/>
      <c r="AY505"/>
      <c r="AZ505"/>
      <c r="BA505"/>
      <c r="BB505"/>
      <c r="BC505"/>
      <c r="BD505"/>
      <c r="BE505"/>
      <c r="BF505"/>
      <c r="BG505"/>
      <c r="BH505"/>
    </row>
    <row r="506" spans="49:60" ht="12" customHeight="1" x14ac:dyDescent="0.3">
      <c r="AW506"/>
      <c r="AX506"/>
      <c r="AY506"/>
      <c r="AZ506"/>
      <c r="BA506"/>
      <c r="BB506"/>
      <c r="BC506"/>
      <c r="BD506"/>
      <c r="BE506"/>
      <c r="BF506"/>
      <c r="BG506"/>
      <c r="BH506"/>
    </row>
    <row r="507" spans="49:60" ht="12" customHeight="1" x14ac:dyDescent="0.3">
      <c r="AW507"/>
      <c r="AX507"/>
      <c r="AY507"/>
      <c r="AZ507"/>
      <c r="BA507"/>
      <c r="BB507"/>
      <c r="BC507"/>
      <c r="BD507"/>
      <c r="BE507"/>
      <c r="BF507"/>
      <c r="BG507"/>
      <c r="BH507"/>
    </row>
    <row r="508" spans="49:60" ht="12" customHeight="1" x14ac:dyDescent="0.3">
      <c r="AW508"/>
      <c r="AX508"/>
      <c r="AY508"/>
      <c r="AZ508"/>
      <c r="BA508"/>
      <c r="BB508"/>
      <c r="BC508"/>
      <c r="BD508"/>
      <c r="BE508"/>
      <c r="BF508"/>
      <c r="BG508"/>
      <c r="BH508"/>
    </row>
    <row r="509" spans="49:60" ht="12" customHeight="1" x14ac:dyDescent="0.3">
      <c r="AW509"/>
      <c r="AX509"/>
      <c r="AY509"/>
      <c r="AZ509"/>
      <c r="BA509"/>
      <c r="BB509"/>
      <c r="BC509"/>
      <c r="BD509"/>
      <c r="BE509"/>
      <c r="BF509"/>
      <c r="BG509"/>
      <c r="BH509"/>
    </row>
    <row r="510" spans="49:60" ht="12" customHeight="1" x14ac:dyDescent="0.3">
      <c r="AW510"/>
      <c r="AX510"/>
      <c r="AY510"/>
      <c r="AZ510"/>
      <c r="BA510"/>
      <c r="BB510"/>
      <c r="BC510"/>
      <c r="BD510"/>
      <c r="BE510"/>
      <c r="BF510"/>
      <c r="BG510"/>
      <c r="BH510"/>
    </row>
    <row r="511" spans="49:60" ht="12" customHeight="1" x14ac:dyDescent="0.3">
      <c r="AW511"/>
      <c r="AX511"/>
      <c r="AY511"/>
      <c r="AZ511"/>
      <c r="BA511"/>
      <c r="BB511"/>
      <c r="BC511"/>
      <c r="BD511"/>
      <c r="BE511"/>
      <c r="BF511"/>
      <c r="BG511"/>
      <c r="BH511"/>
    </row>
    <row r="512" spans="49:60" ht="12" customHeight="1" x14ac:dyDescent="0.3">
      <c r="AW512"/>
      <c r="AX512"/>
      <c r="AY512"/>
      <c r="AZ512"/>
      <c r="BA512"/>
      <c r="BB512"/>
      <c r="BC512"/>
      <c r="BD512"/>
      <c r="BE512"/>
      <c r="BF512"/>
      <c r="BG512"/>
      <c r="BH512"/>
    </row>
    <row r="513" spans="49:60" ht="12" customHeight="1" x14ac:dyDescent="0.3">
      <c r="AW513"/>
      <c r="AX513"/>
      <c r="AY513"/>
      <c r="AZ513"/>
      <c r="BA513"/>
      <c r="BB513"/>
      <c r="BC513"/>
      <c r="BD513"/>
      <c r="BE513"/>
      <c r="BF513"/>
      <c r="BG513"/>
      <c r="BH513"/>
    </row>
    <row r="514" spans="49:60" ht="12" customHeight="1" x14ac:dyDescent="0.3">
      <c r="AW514"/>
      <c r="AX514"/>
      <c r="AY514"/>
      <c r="AZ514"/>
      <c r="BA514"/>
      <c r="BB514"/>
      <c r="BC514"/>
      <c r="BD514"/>
      <c r="BE514"/>
      <c r="BF514"/>
      <c r="BG514"/>
      <c r="BH514"/>
    </row>
    <row r="515" spans="49:60" ht="12" customHeight="1" x14ac:dyDescent="0.3">
      <c r="AW515"/>
      <c r="AX515"/>
      <c r="AY515"/>
      <c r="AZ515"/>
      <c r="BA515"/>
      <c r="BB515"/>
      <c r="BC515"/>
      <c r="BD515"/>
      <c r="BE515"/>
      <c r="BF515"/>
      <c r="BG515"/>
      <c r="BH515"/>
    </row>
    <row r="516" spans="49:60" ht="12" customHeight="1" x14ac:dyDescent="0.3">
      <c r="AW516"/>
      <c r="AX516"/>
      <c r="AY516"/>
      <c r="AZ516"/>
      <c r="BA516"/>
      <c r="BB516"/>
      <c r="BC516"/>
      <c r="BD516"/>
      <c r="BE516"/>
      <c r="BF516"/>
      <c r="BG516"/>
      <c r="BH516"/>
    </row>
    <row r="517" spans="49:60" ht="12" customHeight="1" x14ac:dyDescent="0.3">
      <c r="AW517"/>
      <c r="AX517"/>
      <c r="AY517"/>
      <c r="AZ517"/>
      <c r="BA517"/>
      <c r="BB517"/>
      <c r="BC517"/>
      <c r="BD517"/>
      <c r="BE517"/>
      <c r="BF517"/>
      <c r="BG517"/>
      <c r="BH517"/>
    </row>
    <row r="518" spans="49:60" ht="12" customHeight="1" x14ac:dyDescent="0.3">
      <c r="AW518"/>
      <c r="AX518"/>
      <c r="AY518"/>
      <c r="AZ518"/>
      <c r="BA518"/>
      <c r="BB518"/>
      <c r="BC518"/>
      <c r="BD518"/>
      <c r="BE518"/>
      <c r="BF518"/>
      <c r="BG518"/>
      <c r="BH518"/>
    </row>
    <row r="519" spans="49:60" ht="12" customHeight="1" x14ac:dyDescent="0.3">
      <c r="AW519"/>
      <c r="AX519"/>
      <c r="AY519"/>
      <c r="AZ519"/>
      <c r="BA519"/>
      <c r="BB519"/>
      <c r="BC519"/>
      <c r="BD519"/>
      <c r="BE519"/>
      <c r="BF519"/>
      <c r="BG519"/>
      <c r="BH519"/>
    </row>
    <row r="520" spans="49:60" ht="12" customHeight="1" x14ac:dyDescent="0.3">
      <c r="AW520"/>
      <c r="AX520"/>
      <c r="AY520"/>
      <c r="AZ520"/>
      <c r="BA520"/>
      <c r="BB520"/>
      <c r="BC520"/>
      <c r="BD520"/>
      <c r="BE520"/>
      <c r="BF520"/>
      <c r="BG520"/>
      <c r="BH520"/>
    </row>
    <row r="521" spans="49:60" ht="12" customHeight="1" x14ac:dyDescent="0.3">
      <c r="AW521"/>
      <c r="AX521"/>
      <c r="AY521"/>
      <c r="AZ521"/>
      <c r="BA521"/>
      <c r="BB521"/>
      <c r="BC521"/>
      <c r="BD521"/>
      <c r="BE521"/>
      <c r="BF521"/>
      <c r="BG521"/>
      <c r="BH521"/>
    </row>
    <row r="522" spans="49:60" ht="12" customHeight="1" x14ac:dyDescent="0.3">
      <c r="AW522"/>
      <c r="AX522"/>
      <c r="AY522"/>
      <c r="AZ522"/>
      <c r="BA522"/>
      <c r="BB522"/>
      <c r="BC522"/>
      <c r="BD522"/>
      <c r="BE522"/>
      <c r="BF522"/>
      <c r="BG522"/>
      <c r="BH522"/>
    </row>
    <row r="523" spans="49:60" ht="12" customHeight="1" x14ac:dyDescent="0.3">
      <c r="AW523"/>
      <c r="AX523"/>
      <c r="AY523"/>
      <c r="AZ523"/>
      <c r="BA523"/>
      <c r="BB523"/>
      <c r="BC523"/>
      <c r="BD523"/>
      <c r="BE523"/>
      <c r="BF523"/>
      <c r="BG523"/>
      <c r="BH523"/>
    </row>
    <row r="524" spans="49:60" ht="12" customHeight="1" x14ac:dyDescent="0.3">
      <c r="AW524"/>
      <c r="AX524"/>
      <c r="AY524"/>
      <c r="AZ524"/>
      <c r="BA524"/>
      <c r="BB524"/>
      <c r="BC524"/>
      <c r="BD524"/>
      <c r="BE524"/>
      <c r="BF524"/>
      <c r="BG524"/>
      <c r="BH524"/>
    </row>
    <row r="525" spans="49:60" ht="12" customHeight="1" x14ac:dyDescent="0.3">
      <c r="AW525"/>
      <c r="AX525"/>
      <c r="AY525"/>
      <c r="AZ525"/>
      <c r="BA525"/>
      <c r="BB525"/>
      <c r="BC525"/>
      <c r="BD525"/>
      <c r="BE525"/>
      <c r="BF525"/>
      <c r="BG525"/>
      <c r="BH525"/>
    </row>
    <row r="526" spans="49:60" ht="12" customHeight="1" x14ac:dyDescent="0.3">
      <c r="AW526"/>
      <c r="AX526"/>
      <c r="AY526"/>
      <c r="AZ526"/>
      <c r="BA526"/>
      <c r="BB526"/>
      <c r="BC526"/>
      <c r="BD526"/>
      <c r="BE526"/>
      <c r="BF526"/>
      <c r="BG526"/>
      <c r="BH526"/>
    </row>
    <row r="527" spans="49:60" ht="12" customHeight="1" x14ac:dyDescent="0.3">
      <c r="AW527"/>
      <c r="AX527"/>
      <c r="AY527"/>
      <c r="AZ527"/>
      <c r="BA527"/>
      <c r="BB527"/>
      <c r="BC527"/>
      <c r="BD527"/>
      <c r="BE527"/>
      <c r="BF527"/>
      <c r="BG527"/>
      <c r="BH527"/>
    </row>
    <row r="528" spans="49:60" ht="12" customHeight="1" x14ac:dyDescent="0.3">
      <c r="AW528"/>
      <c r="AX528"/>
      <c r="AY528"/>
      <c r="AZ528"/>
      <c r="BA528"/>
      <c r="BB528"/>
      <c r="BC528"/>
      <c r="BD528"/>
      <c r="BE528"/>
      <c r="BF528"/>
      <c r="BG528"/>
      <c r="BH528"/>
    </row>
    <row r="529" spans="49:60" ht="12" customHeight="1" x14ac:dyDescent="0.3">
      <c r="AW529"/>
      <c r="AX529"/>
      <c r="AY529"/>
      <c r="AZ529"/>
      <c r="BA529"/>
      <c r="BB529"/>
      <c r="BC529"/>
      <c r="BD529"/>
      <c r="BE529"/>
      <c r="BF529"/>
      <c r="BG529"/>
      <c r="BH529"/>
    </row>
    <row r="530" spans="49:60" ht="12" customHeight="1" x14ac:dyDescent="0.3">
      <c r="AW530"/>
      <c r="AX530"/>
      <c r="AY530"/>
      <c r="AZ530"/>
      <c r="BA530"/>
      <c r="BB530"/>
      <c r="BC530"/>
      <c r="BD530"/>
      <c r="BE530"/>
      <c r="BF530"/>
      <c r="BG530"/>
      <c r="BH530"/>
    </row>
    <row r="531" spans="49:60" ht="12" customHeight="1" x14ac:dyDescent="0.3">
      <c r="AW531"/>
      <c r="AX531"/>
      <c r="AY531"/>
      <c r="AZ531"/>
      <c r="BA531"/>
      <c r="BB531"/>
      <c r="BC531"/>
      <c r="BD531"/>
      <c r="BE531"/>
      <c r="BF531"/>
      <c r="BG531"/>
      <c r="BH531"/>
    </row>
    <row r="532" spans="49:60" ht="12" customHeight="1" x14ac:dyDescent="0.3">
      <c r="AW532"/>
      <c r="AX532"/>
      <c r="AY532"/>
      <c r="AZ532"/>
      <c r="BA532"/>
      <c r="BB532"/>
      <c r="BC532"/>
      <c r="BD532"/>
      <c r="BE532"/>
      <c r="BF532"/>
      <c r="BG532"/>
      <c r="BH532"/>
    </row>
    <row r="533" spans="49:60" ht="12" customHeight="1" x14ac:dyDescent="0.3">
      <c r="AW533"/>
      <c r="AX533"/>
      <c r="AY533"/>
      <c r="AZ533"/>
      <c r="BA533"/>
      <c r="BB533"/>
      <c r="BC533"/>
      <c r="BD533"/>
      <c r="BE533"/>
      <c r="BF533"/>
      <c r="BG533"/>
      <c r="BH533"/>
    </row>
    <row r="534" spans="49:60" ht="12" customHeight="1" x14ac:dyDescent="0.3">
      <c r="AW534"/>
      <c r="AX534"/>
      <c r="AY534"/>
      <c r="AZ534"/>
      <c r="BA534"/>
      <c r="BB534"/>
      <c r="BC534"/>
      <c r="BD534"/>
      <c r="BE534"/>
      <c r="BF534"/>
      <c r="BG534"/>
      <c r="BH534"/>
    </row>
    <row r="535" spans="49:60" ht="12" customHeight="1" x14ac:dyDescent="0.3">
      <c r="AW535"/>
      <c r="AX535"/>
      <c r="AY535"/>
      <c r="AZ535"/>
      <c r="BA535"/>
      <c r="BB535"/>
      <c r="BC535"/>
      <c r="BD535"/>
      <c r="BE535"/>
      <c r="BF535"/>
      <c r="BG535"/>
      <c r="BH535"/>
    </row>
    <row r="536" spans="49:60" ht="12" customHeight="1" x14ac:dyDescent="0.3">
      <c r="AW536"/>
      <c r="AX536"/>
      <c r="AY536"/>
      <c r="AZ536"/>
      <c r="BA536"/>
      <c r="BB536"/>
      <c r="BC536"/>
      <c r="BD536"/>
      <c r="BE536"/>
      <c r="BF536"/>
      <c r="BG536"/>
      <c r="BH536"/>
    </row>
    <row r="537" spans="49:60" ht="12" customHeight="1" x14ac:dyDescent="0.3">
      <c r="AW537"/>
      <c r="AX537"/>
      <c r="AY537"/>
      <c r="AZ537"/>
      <c r="BA537"/>
      <c r="BB537"/>
      <c r="BC537"/>
      <c r="BD537"/>
      <c r="BE537"/>
      <c r="BF537"/>
      <c r="BG537"/>
      <c r="BH537"/>
    </row>
    <row r="538" spans="49:60" ht="12" customHeight="1" x14ac:dyDescent="0.3">
      <c r="AW538"/>
      <c r="AX538"/>
      <c r="AY538"/>
      <c r="AZ538"/>
      <c r="BA538"/>
      <c r="BB538"/>
      <c r="BC538"/>
      <c r="BD538"/>
      <c r="BE538"/>
      <c r="BF538"/>
      <c r="BG538"/>
      <c r="BH538"/>
    </row>
    <row r="539" spans="49:60" ht="12" customHeight="1" x14ac:dyDescent="0.3">
      <c r="AW539"/>
      <c r="AX539"/>
      <c r="AY539"/>
      <c r="AZ539"/>
      <c r="BA539"/>
      <c r="BB539"/>
      <c r="BC539"/>
      <c r="BD539"/>
      <c r="BE539"/>
      <c r="BF539"/>
      <c r="BG539"/>
      <c r="BH539"/>
    </row>
    <row r="540" spans="49:60" ht="12" customHeight="1" x14ac:dyDescent="0.3">
      <c r="AW540"/>
      <c r="AX540"/>
      <c r="AY540"/>
      <c r="AZ540"/>
      <c r="BA540"/>
      <c r="BB540"/>
      <c r="BC540"/>
      <c r="BD540"/>
      <c r="BE540"/>
      <c r="BF540"/>
      <c r="BG540"/>
      <c r="BH540"/>
    </row>
    <row r="541" spans="49:60" ht="12" customHeight="1" x14ac:dyDescent="0.3">
      <c r="AW541"/>
      <c r="AX541"/>
      <c r="AY541"/>
      <c r="AZ541"/>
      <c r="BA541"/>
      <c r="BB541"/>
      <c r="BC541"/>
      <c r="BD541"/>
      <c r="BE541"/>
      <c r="BF541"/>
      <c r="BG541"/>
      <c r="BH541"/>
    </row>
    <row r="542" spans="49:60" ht="12" customHeight="1" x14ac:dyDescent="0.3">
      <c r="AW542"/>
      <c r="AX542"/>
      <c r="AY542"/>
      <c r="AZ542"/>
      <c r="BA542"/>
      <c r="BB542"/>
      <c r="BC542"/>
      <c r="BD542"/>
      <c r="BE542"/>
      <c r="BF542"/>
      <c r="BG542"/>
      <c r="BH542"/>
    </row>
    <row r="543" spans="49:60" ht="12" customHeight="1" x14ac:dyDescent="0.3">
      <c r="AW543"/>
      <c r="AX543"/>
      <c r="AY543"/>
      <c r="AZ543"/>
      <c r="BA543"/>
      <c r="BB543"/>
      <c r="BC543"/>
      <c r="BD543"/>
      <c r="BE543"/>
      <c r="BF543"/>
      <c r="BG543"/>
      <c r="BH543"/>
    </row>
    <row r="544" spans="49:60" ht="12" customHeight="1" x14ac:dyDescent="0.3">
      <c r="AW544"/>
      <c r="AX544"/>
      <c r="AY544"/>
      <c r="AZ544"/>
      <c r="BA544"/>
      <c r="BB544"/>
      <c r="BC544"/>
      <c r="BD544"/>
      <c r="BE544"/>
      <c r="BF544"/>
      <c r="BG544"/>
      <c r="BH544"/>
    </row>
    <row r="545" spans="49:60" ht="12" customHeight="1" x14ac:dyDescent="0.3">
      <c r="AW545"/>
      <c r="AX545"/>
      <c r="AY545"/>
      <c r="AZ545"/>
      <c r="BA545"/>
      <c r="BB545"/>
      <c r="BC545"/>
      <c r="BD545"/>
      <c r="BE545"/>
      <c r="BF545"/>
      <c r="BG545"/>
      <c r="BH545"/>
    </row>
    <row r="546" spans="49:60" ht="12" customHeight="1" x14ac:dyDescent="0.3">
      <c r="AW546"/>
      <c r="AX546"/>
      <c r="AY546"/>
      <c r="AZ546"/>
      <c r="BA546"/>
      <c r="BB546"/>
      <c r="BC546"/>
      <c r="BD546"/>
      <c r="BE546"/>
      <c r="BF546"/>
      <c r="BG546"/>
      <c r="BH546"/>
    </row>
    <row r="547" spans="49:60" ht="12" customHeight="1" x14ac:dyDescent="0.3">
      <c r="AW547"/>
      <c r="AX547"/>
      <c r="AY547"/>
      <c r="AZ547"/>
      <c r="BA547"/>
      <c r="BB547"/>
      <c r="BC547"/>
      <c r="BD547"/>
      <c r="BE547"/>
      <c r="BF547"/>
      <c r="BG547"/>
      <c r="BH547"/>
    </row>
    <row r="548" spans="49:60" ht="12" customHeight="1" x14ac:dyDescent="0.3">
      <c r="AW548"/>
      <c r="AX548"/>
      <c r="AY548"/>
      <c r="AZ548"/>
      <c r="BA548"/>
      <c r="BB548"/>
      <c r="BC548"/>
      <c r="BD548"/>
      <c r="BE548"/>
      <c r="BF548"/>
      <c r="BG548"/>
      <c r="BH548"/>
    </row>
    <row r="549" spans="49:60" ht="12" customHeight="1" x14ac:dyDescent="0.3">
      <c r="AW549"/>
      <c r="AX549"/>
      <c r="AY549"/>
      <c r="AZ549"/>
      <c r="BA549"/>
      <c r="BB549"/>
      <c r="BC549"/>
      <c r="BD549"/>
      <c r="BE549"/>
      <c r="BF549"/>
      <c r="BG549"/>
      <c r="BH549"/>
    </row>
    <row r="550" spans="49:60" ht="12" customHeight="1" x14ac:dyDescent="0.3">
      <c r="AW550"/>
      <c r="AX550"/>
      <c r="AY550"/>
      <c r="AZ550"/>
      <c r="BA550"/>
      <c r="BB550"/>
      <c r="BC550"/>
      <c r="BD550"/>
      <c r="BE550"/>
      <c r="BF550"/>
      <c r="BG550"/>
      <c r="BH550"/>
    </row>
    <row r="551" spans="49:60" ht="12" customHeight="1" x14ac:dyDescent="0.3">
      <c r="AW551"/>
      <c r="AX551"/>
      <c r="AY551"/>
      <c r="AZ551"/>
      <c r="BA551"/>
      <c r="BB551"/>
      <c r="BC551"/>
      <c r="BD551"/>
      <c r="BE551"/>
      <c r="BF551"/>
      <c r="BG551"/>
      <c r="BH551"/>
    </row>
    <row r="552" spans="49:60" ht="12" customHeight="1" x14ac:dyDescent="0.3">
      <c r="AW552"/>
      <c r="AX552"/>
      <c r="AY552"/>
      <c r="AZ552"/>
      <c r="BA552"/>
      <c r="BB552"/>
      <c r="BC552"/>
      <c r="BD552"/>
      <c r="BE552"/>
      <c r="BF552"/>
      <c r="BG552"/>
      <c r="BH552"/>
    </row>
    <row r="553" spans="49:60" ht="12" customHeight="1" x14ac:dyDescent="0.3">
      <c r="AW553"/>
      <c r="AX553"/>
      <c r="AY553"/>
      <c r="AZ553"/>
      <c r="BA553"/>
      <c r="BB553"/>
      <c r="BC553"/>
      <c r="BD553"/>
      <c r="BE553"/>
      <c r="BF553"/>
      <c r="BG553"/>
      <c r="BH553"/>
    </row>
    <row r="554" spans="49:60" ht="12" customHeight="1" x14ac:dyDescent="0.3">
      <c r="AW554"/>
      <c r="AX554"/>
      <c r="AY554"/>
      <c r="AZ554"/>
      <c r="BA554"/>
      <c r="BB554"/>
      <c r="BC554"/>
      <c r="BD554"/>
      <c r="BE554"/>
      <c r="BF554"/>
      <c r="BG554"/>
      <c r="BH554"/>
    </row>
    <row r="555" spans="49:60" ht="12" customHeight="1" x14ac:dyDescent="0.3">
      <c r="AW555"/>
      <c r="AX555"/>
      <c r="AY555"/>
      <c r="AZ555"/>
      <c r="BA555"/>
      <c r="BB555"/>
      <c r="BC555"/>
      <c r="BD555"/>
      <c r="BE555"/>
      <c r="BF555"/>
      <c r="BG555"/>
      <c r="BH555"/>
    </row>
    <row r="556" spans="49:60" ht="12" customHeight="1" x14ac:dyDescent="0.3">
      <c r="AW556"/>
      <c r="AX556"/>
      <c r="AY556"/>
      <c r="AZ556"/>
      <c r="BA556"/>
      <c r="BB556"/>
      <c r="BC556"/>
      <c r="BD556"/>
      <c r="BE556"/>
      <c r="BF556"/>
      <c r="BG556"/>
      <c r="BH556"/>
    </row>
    <row r="557" spans="49:60" ht="12" customHeight="1" x14ac:dyDescent="0.3">
      <c r="AW557"/>
      <c r="AX557"/>
      <c r="AY557"/>
      <c r="AZ557"/>
      <c r="BA557"/>
      <c r="BB557"/>
      <c r="BC557"/>
      <c r="BD557"/>
      <c r="BE557"/>
      <c r="BF557"/>
      <c r="BG557"/>
      <c r="BH557"/>
    </row>
    <row r="558" spans="49:60" ht="12" customHeight="1" x14ac:dyDescent="0.3">
      <c r="AW558"/>
      <c r="AX558"/>
      <c r="AY558"/>
      <c r="AZ558"/>
      <c r="BA558"/>
      <c r="BB558"/>
      <c r="BC558"/>
      <c r="BD558"/>
      <c r="BE558"/>
      <c r="BF558"/>
      <c r="BG558"/>
      <c r="BH558"/>
    </row>
    <row r="559" spans="49:60" ht="12" customHeight="1" x14ac:dyDescent="0.3">
      <c r="AW559"/>
      <c r="AX559"/>
      <c r="AY559"/>
      <c r="AZ559"/>
      <c r="BA559"/>
      <c r="BB559"/>
      <c r="BC559"/>
      <c r="BD559"/>
      <c r="BE559"/>
      <c r="BF559"/>
      <c r="BG559"/>
      <c r="BH559"/>
    </row>
    <row r="560" spans="49:60" ht="12" customHeight="1" x14ac:dyDescent="0.3">
      <c r="AW560"/>
      <c r="AX560"/>
      <c r="AY560"/>
      <c r="AZ560"/>
      <c r="BA560"/>
      <c r="BB560"/>
      <c r="BC560"/>
      <c r="BD560"/>
      <c r="BE560"/>
      <c r="BF560"/>
      <c r="BG560"/>
      <c r="BH560"/>
    </row>
    <row r="561" spans="49:60" ht="12" customHeight="1" x14ac:dyDescent="0.3">
      <c r="AW561"/>
      <c r="AX561"/>
      <c r="AY561"/>
      <c r="AZ561"/>
      <c r="BA561"/>
      <c r="BB561"/>
      <c r="BC561"/>
      <c r="BD561"/>
      <c r="BE561"/>
      <c r="BF561"/>
      <c r="BG561"/>
      <c r="BH561"/>
    </row>
    <row r="562" spans="49:60" ht="12" customHeight="1" x14ac:dyDescent="0.3">
      <c r="AW562"/>
      <c r="AX562"/>
      <c r="AY562"/>
      <c r="AZ562"/>
      <c r="BA562"/>
      <c r="BB562"/>
      <c r="BC562"/>
      <c r="BD562"/>
      <c r="BE562"/>
      <c r="BF562"/>
      <c r="BG562"/>
      <c r="BH562"/>
    </row>
    <row r="563" spans="49:60" ht="12" customHeight="1" x14ac:dyDescent="0.3">
      <c r="AW563"/>
      <c r="AX563"/>
      <c r="AY563"/>
      <c r="AZ563"/>
      <c r="BA563"/>
      <c r="BB563"/>
      <c r="BC563"/>
      <c r="BD563"/>
      <c r="BE563"/>
      <c r="BF563"/>
      <c r="BG563"/>
      <c r="BH563"/>
    </row>
    <row r="564" spans="49:60" ht="12" customHeight="1" x14ac:dyDescent="0.3">
      <c r="AW564"/>
      <c r="AX564"/>
      <c r="AY564"/>
      <c r="AZ564"/>
      <c r="BA564"/>
      <c r="BB564"/>
      <c r="BC564"/>
      <c r="BD564"/>
      <c r="BE564"/>
      <c r="BF564"/>
      <c r="BG564"/>
      <c r="BH564"/>
    </row>
    <row r="565" spans="49:60" ht="12" customHeight="1" x14ac:dyDescent="0.3">
      <c r="AW565"/>
      <c r="AX565"/>
      <c r="AY565"/>
      <c r="AZ565"/>
      <c r="BA565"/>
      <c r="BB565"/>
      <c r="BC565"/>
      <c r="BD565"/>
      <c r="BE565"/>
      <c r="BF565"/>
      <c r="BG565"/>
      <c r="BH565"/>
    </row>
    <row r="566" spans="49:60" ht="12" customHeight="1" x14ac:dyDescent="0.3">
      <c r="AW566"/>
      <c r="AX566"/>
      <c r="AY566"/>
      <c r="AZ566"/>
      <c r="BA566"/>
      <c r="BB566"/>
      <c r="BC566"/>
      <c r="BD566"/>
      <c r="BE566"/>
      <c r="BF566"/>
      <c r="BG566"/>
      <c r="BH566"/>
    </row>
    <row r="567" spans="49:60" ht="12" customHeight="1" x14ac:dyDescent="0.3">
      <c r="AW567"/>
      <c r="AX567"/>
      <c r="AY567"/>
      <c r="AZ567"/>
      <c r="BA567"/>
      <c r="BB567"/>
      <c r="BC567"/>
      <c r="BD567"/>
      <c r="BE567"/>
      <c r="BF567"/>
      <c r="BG567"/>
      <c r="BH567"/>
    </row>
    <row r="568" spans="49:60" ht="12" customHeight="1" x14ac:dyDescent="0.3">
      <c r="AW568"/>
      <c r="AX568"/>
      <c r="AY568"/>
      <c r="AZ568"/>
      <c r="BA568"/>
      <c r="BB568"/>
      <c r="BC568"/>
      <c r="BD568"/>
      <c r="BE568"/>
      <c r="BF568"/>
      <c r="BG568"/>
      <c r="BH568"/>
    </row>
    <row r="569" spans="49:60" ht="12" customHeight="1" x14ac:dyDescent="0.3">
      <c r="AW569"/>
      <c r="AX569"/>
      <c r="AY569"/>
      <c r="AZ569"/>
      <c r="BA569"/>
      <c r="BB569"/>
      <c r="BC569"/>
      <c r="BD569"/>
      <c r="BE569"/>
      <c r="BF569"/>
      <c r="BG569"/>
      <c r="BH569"/>
    </row>
    <row r="570" spans="49:60" ht="12" customHeight="1" x14ac:dyDescent="0.3">
      <c r="AW570"/>
      <c r="AX570"/>
      <c r="AY570"/>
      <c r="AZ570"/>
      <c r="BA570"/>
      <c r="BB570"/>
      <c r="BC570"/>
      <c r="BD570"/>
      <c r="BE570"/>
      <c r="BF570"/>
      <c r="BG570"/>
      <c r="BH570"/>
    </row>
    <row r="571" spans="49:60" ht="12" customHeight="1" x14ac:dyDescent="0.3">
      <c r="AW571"/>
      <c r="AX571"/>
      <c r="AY571"/>
      <c r="AZ571"/>
      <c r="BA571"/>
      <c r="BB571"/>
      <c r="BC571"/>
      <c r="BD571"/>
      <c r="BE571"/>
      <c r="BF571"/>
      <c r="BG571"/>
      <c r="BH571"/>
    </row>
    <row r="572" spans="49:60" ht="12" customHeight="1" x14ac:dyDescent="0.3">
      <c r="AW572"/>
      <c r="AX572"/>
      <c r="AY572"/>
      <c r="AZ572"/>
      <c r="BA572"/>
      <c r="BB572"/>
      <c r="BC572"/>
      <c r="BD572"/>
      <c r="BE572"/>
      <c r="BF572"/>
      <c r="BG572"/>
      <c r="BH572"/>
    </row>
    <row r="573" spans="49:60" ht="12" customHeight="1" x14ac:dyDescent="0.3">
      <c r="AW573"/>
      <c r="AX573"/>
      <c r="AY573"/>
      <c r="AZ573"/>
      <c r="BA573"/>
      <c r="BB573"/>
      <c r="BC573"/>
      <c r="BD573"/>
      <c r="BE573"/>
      <c r="BF573"/>
      <c r="BG573"/>
      <c r="BH573"/>
    </row>
    <row r="574" spans="49:60" ht="12" customHeight="1" x14ac:dyDescent="0.3">
      <c r="AW574"/>
      <c r="AX574"/>
      <c r="AY574"/>
      <c r="AZ574"/>
      <c r="BA574"/>
      <c r="BB574"/>
      <c r="BC574"/>
      <c r="BD574"/>
      <c r="BE574"/>
      <c r="BF574"/>
      <c r="BG574"/>
      <c r="BH574"/>
    </row>
    <row r="575" spans="49:60" ht="12" customHeight="1" x14ac:dyDescent="0.3">
      <c r="AW575"/>
      <c r="AX575"/>
      <c r="AY575"/>
      <c r="AZ575"/>
      <c r="BA575"/>
      <c r="BB575"/>
      <c r="BC575"/>
      <c r="BD575"/>
      <c r="BE575"/>
      <c r="BF575"/>
      <c r="BG575"/>
      <c r="BH575"/>
    </row>
    <row r="576" spans="49:60" ht="12" customHeight="1" x14ac:dyDescent="0.3">
      <c r="AW576"/>
      <c r="AX576"/>
      <c r="AY576"/>
      <c r="AZ576"/>
      <c r="BA576"/>
      <c r="BB576"/>
      <c r="BC576"/>
      <c r="BD576"/>
      <c r="BE576"/>
      <c r="BF576"/>
      <c r="BG576"/>
      <c r="BH576"/>
    </row>
    <row r="577" spans="49:60" ht="12" customHeight="1" x14ac:dyDescent="0.3">
      <c r="AW577"/>
      <c r="AX577"/>
      <c r="AY577"/>
      <c r="AZ577"/>
      <c r="BA577"/>
      <c r="BB577"/>
      <c r="BC577"/>
      <c r="BD577"/>
      <c r="BE577"/>
      <c r="BF577"/>
      <c r="BG577"/>
      <c r="BH577"/>
    </row>
    <row r="578" spans="49:60" ht="12" customHeight="1" x14ac:dyDescent="0.3">
      <c r="AW578"/>
      <c r="AX578"/>
      <c r="AY578"/>
      <c r="AZ578"/>
      <c r="BA578"/>
      <c r="BB578"/>
      <c r="BC578"/>
      <c r="BD578"/>
      <c r="BE578"/>
      <c r="BF578"/>
      <c r="BG578"/>
      <c r="BH578"/>
    </row>
    <row r="579" spans="49:60" ht="12" customHeight="1" x14ac:dyDescent="0.3">
      <c r="AW579"/>
      <c r="AX579"/>
      <c r="AY579"/>
      <c r="AZ579"/>
      <c r="BA579"/>
      <c r="BB579"/>
      <c r="BC579"/>
      <c r="BD579"/>
      <c r="BE579"/>
      <c r="BF579"/>
      <c r="BG579"/>
      <c r="BH579"/>
    </row>
    <row r="580" spans="49:60" ht="12" customHeight="1" x14ac:dyDescent="0.3">
      <c r="AW580"/>
      <c r="AX580"/>
      <c r="AY580"/>
      <c r="AZ580"/>
      <c r="BA580"/>
      <c r="BB580"/>
      <c r="BC580"/>
      <c r="BD580"/>
      <c r="BE580"/>
      <c r="BF580"/>
      <c r="BG580"/>
      <c r="BH580"/>
    </row>
    <row r="581" spans="49:60" ht="12" customHeight="1" x14ac:dyDescent="0.3">
      <c r="AW581"/>
      <c r="AX581"/>
      <c r="AY581"/>
      <c r="AZ581"/>
      <c r="BA581"/>
      <c r="BB581"/>
      <c r="BC581"/>
      <c r="BD581"/>
      <c r="BE581"/>
      <c r="BF581"/>
      <c r="BG581"/>
      <c r="BH581"/>
    </row>
    <row r="582" spans="49:60" ht="12" customHeight="1" x14ac:dyDescent="0.3">
      <c r="AW582"/>
      <c r="AX582"/>
      <c r="AY582"/>
      <c r="AZ582"/>
      <c r="BA582"/>
      <c r="BB582"/>
      <c r="BC582"/>
      <c r="BD582"/>
      <c r="BE582"/>
      <c r="BF582"/>
      <c r="BG582"/>
      <c r="BH582"/>
    </row>
    <row r="583" spans="49:60" ht="12" customHeight="1" x14ac:dyDescent="0.3">
      <c r="AW583"/>
      <c r="AX583"/>
      <c r="AY583"/>
      <c r="AZ583"/>
      <c r="BA583"/>
      <c r="BB583"/>
      <c r="BC583"/>
      <c r="BD583"/>
      <c r="BE583"/>
      <c r="BF583"/>
      <c r="BG583"/>
      <c r="BH583"/>
    </row>
    <row r="584" spans="49:60" ht="12" customHeight="1" x14ac:dyDescent="0.3">
      <c r="AW584"/>
      <c r="AX584"/>
      <c r="AY584"/>
      <c r="AZ584"/>
      <c r="BA584"/>
      <c r="BB584"/>
      <c r="BC584"/>
      <c r="BD584"/>
      <c r="BE584"/>
      <c r="BF584"/>
      <c r="BG584"/>
      <c r="BH584"/>
    </row>
    <row r="585" spans="49:60" ht="12" customHeight="1" x14ac:dyDescent="0.3">
      <c r="AW585"/>
      <c r="AX585"/>
      <c r="AY585"/>
      <c r="AZ585"/>
      <c r="BA585"/>
      <c r="BB585"/>
      <c r="BC585"/>
      <c r="BD585"/>
      <c r="BE585"/>
      <c r="BF585"/>
      <c r="BG585"/>
      <c r="BH585"/>
    </row>
    <row r="586" spans="49:60" ht="12" customHeight="1" x14ac:dyDescent="0.3">
      <c r="AW586"/>
      <c r="AX586"/>
      <c r="AY586"/>
      <c r="AZ586"/>
      <c r="BA586"/>
      <c r="BB586"/>
      <c r="BC586"/>
      <c r="BD586"/>
      <c r="BE586"/>
      <c r="BF586"/>
      <c r="BG586"/>
      <c r="BH586"/>
    </row>
    <row r="587" spans="49:60" ht="12" customHeight="1" x14ac:dyDescent="0.3">
      <c r="AW587"/>
      <c r="AX587"/>
      <c r="AY587"/>
      <c r="AZ587"/>
      <c r="BA587"/>
      <c r="BB587"/>
      <c r="BC587"/>
      <c r="BD587"/>
      <c r="BE587"/>
      <c r="BF587"/>
      <c r="BG587"/>
      <c r="BH587"/>
    </row>
    <row r="588" spans="49:60" ht="12" customHeight="1" x14ac:dyDescent="0.3">
      <c r="AW588"/>
      <c r="AX588"/>
      <c r="AY588"/>
      <c r="AZ588"/>
      <c r="BA588"/>
      <c r="BB588"/>
      <c r="BC588"/>
      <c r="BD588"/>
      <c r="BE588"/>
      <c r="BF588"/>
      <c r="BG588"/>
      <c r="BH588"/>
    </row>
    <row r="589" spans="49:60" ht="12" customHeight="1" x14ac:dyDescent="0.3">
      <c r="AW589"/>
      <c r="AX589"/>
      <c r="AY589"/>
      <c r="AZ589"/>
      <c r="BA589"/>
      <c r="BB589"/>
      <c r="BC589"/>
      <c r="BD589"/>
      <c r="BE589"/>
      <c r="BF589"/>
      <c r="BG589"/>
      <c r="BH589"/>
    </row>
    <row r="590" spans="49:60" ht="12" customHeight="1" x14ac:dyDescent="0.3">
      <c r="AW590"/>
      <c r="AX590"/>
      <c r="AY590"/>
      <c r="AZ590"/>
      <c r="BA590"/>
      <c r="BB590"/>
      <c r="BC590"/>
      <c r="BD590"/>
      <c r="BE590"/>
      <c r="BF590"/>
      <c r="BG590"/>
      <c r="BH590"/>
    </row>
    <row r="591" spans="49:60" ht="12" customHeight="1" x14ac:dyDescent="0.3">
      <c r="AW591"/>
      <c r="AX591"/>
      <c r="AY591"/>
      <c r="AZ591"/>
      <c r="BA591"/>
      <c r="BB591"/>
      <c r="BC591"/>
      <c r="BD591"/>
      <c r="BE591"/>
      <c r="BF591"/>
      <c r="BG591"/>
      <c r="BH591"/>
    </row>
    <row r="592" spans="49:60" ht="12" customHeight="1" x14ac:dyDescent="0.3">
      <c r="AW592"/>
      <c r="AX592"/>
      <c r="AY592"/>
      <c r="AZ592"/>
      <c r="BA592"/>
      <c r="BB592"/>
      <c r="BC592"/>
      <c r="BD592"/>
      <c r="BE592"/>
      <c r="BF592"/>
      <c r="BG592"/>
      <c r="BH592"/>
    </row>
    <row r="593" spans="49:60" ht="12" customHeight="1" x14ac:dyDescent="0.3">
      <c r="AW593"/>
      <c r="AX593"/>
      <c r="AY593"/>
      <c r="AZ593"/>
      <c r="BA593"/>
      <c r="BB593"/>
      <c r="BC593"/>
      <c r="BD593"/>
      <c r="BE593"/>
      <c r="BF593"/>
      <c r="BG593"/>
      <c r="BH593"/>
    </row>
    <row r="594" spans="49:60" ht="12" customHeight="1" x14ac:dyDescent="0.3">
      <c r="AW594"/>
      <c r="AX594"/>
      <c r="AY594"/>
      <c r="AZ594"/>
      <c r="BA594"/>
      <c r="BB594"/>
      <c r="BC594"/>
      <c r="BD594"/>
      <c r="BE594"/>
      <c r="BF594"/>
      <c r="BG594"/>
      <c r="BH594"/>
    </row>
    <row r="595" spans="49:60" ht="12" customHeight="1" x14ac:dyDescent="0.3">
      <c r="AW595"/>
      <c r="AX595"/>
      <c r="AY595"/>
      <c r="AZ595"/>
      <c r="BA595"/>
      <c r="BB595"/>
      <c r="BC595"/>
      <c r="BD595"/>
      <c r="BE595"/>
      <c r="BF595"/>
      <c r="BG595"/>
      <c r="BH595"/>
    </row>
    <row r="596" spans="49:60" ht="12" customHeight="1" x14ac:dyDescent="0.3">
      <c r="AW596"/>
      <c r="AX596"/>
      <c r="AY596"/>
      <c r="AZ596"/>
      <c r="BA596"/>
      <c r="BB596"/>
      <c r="BC596"/>
      <c r="BD596"/>
      <c r="BE596"/>
      <c r="BF596"/>
      <c r="BG596"/>
      <c r="BH596"/>
    </row>
    <row r="597" spans="49:60" ht="12" customHeight="1" x14ac:dyDescent="0.3">
      <c r="AW597"/>
      <c r="AX597"/>
      <c r="AY597"/>
      <c r="AZ597"/>
      <c r="BA597"/>
      <c r="BB597"/>
      <c r="BC597"/>
      <c r="BD597"/>
      <c r="BE597"/>
      <c r="BF597"/>
      <c r="BG597"/>
      <c r="BH597"/>
    </row>
    <row r="598" spans="49:60" ht="12" customHeight="1" x14ac:dyDescent="0.3">
      <c r="AW598"/>
      <c r="AX598"/>
      <c r="AY598"/>
      <c r="AZ598"/>
      <c r="BA598"/>
      <c r="BB598"/>
      <c r="BC598"/>
      <c r="BD598"/>
      <c r="BE598"/>
      <c r="BF598"/>
      <c r="BG598"/>
      <c r="BH598"/>
    </row>
    <row r="599" spans="49:60" ht="12" customHeight="1" x14ac:dyDescent="0.3">
      <c r="AW599"/>
      <c r="AX599"/>
      <c r="AY599"/>
      <c r="AZ599"/>
      <c r="BA599"/>
      <c r="BB599"/>
      <c r="BC599"/>
      <c r="BD599"/>
      <c r="BE599"/>
      <c r="BF599"/>
      <c r="BG599"/>
      <c r="BH599"/>
    </row>
    <row r="600" spans="49:60" ht="12" customHeight="1" x14ac:dyDescent="0.3">
      <c r="AW600"/>
      <c r="AX600"/>
      <c r="AY600"/>
      <c r="AZ600"/>
      <c r="BA600"/>
      <c r="BB600"/>
      <c r="BC600"/>
      <c r="BD600"/>
      <c r="BE600"/>
      <c r="BF600"/>
      <c r="BG600"/>
      <c r="BH600"/>
    </row>
    <row r="601" spans="49:60" ht="12" customHeight="1" x14ac:dyDescent="0.3">
      <c r="AW601"/>
      <c r="AX601"/>
      <c r="AY601"/>
      <c r="AZ601"/>
      <c r="BA601"/>
      <c r="BB601"/>
      <c r="BC601"/>
      <c r="BD601"/>
      <c r="BE601"/>
      <c r="BF601"/>
      <c r="BG601"/>
      <c r="BH601"/>
    </row>
    <row r="602" spans="49:60" ht="12" customHeight="1" x14ac:dyDescent="0.3">
      <c r="AW602"/>
      <c r="AX602"/>
      <c r="AY602"/>
      <c r="AZ602"/>
      <c r="BA602"/>
      <c r="BB602"/>
      <c r="BC602"/>
      <c r="BD602"/>
      <c r="BE602"/>
      <c r="BF602"/>
      <c r="BG602"/>
      <c r="BH602"/>
    </row>
    <row r="603" spans="49:60" ht="12" customHeight="1" x14ac:dyDescent="0.3">
      <c r="AW603"/>
      <c r="AX603"/>
      <c r="AY603"/>
      <c r="AZ603"/>
      <c r="BA603"/>
      <c r="BB603"/>
      <c r="BC603"/>
      <c r="BD603"/>
      <c r="BE603"/>
      <c r="BF603"/>
      <c r="BG603"/>
      <c r="BH603"/>
    </row>
    <row r="604" spans="49:60" ht="12" customHeight="1" x14ac:dyDescent="0.3">
      <c r="AW604"/>
      <c r="AX604"/>
      <c r="AY604"/>
      <c r="AZ604"/>
      <c r="BA604"/>
      <c r="BB604"/>
      <c r="BC604"/>
      <c r="BD604"/>
      <c r="BE604"/>
      <c r="BF604"/>
      <c r="BG604"/>
      <c r="BH604"/>
    </row>
    <row r="605" spans="49:60" ht="12" customHeight="1" x14ac:dyDescent="0.3">
      <c r="AW605"/>
      <c r="AX605"/>
      <c r="AY605"/>
      <c r="AZ605"/>
      <c r="BA605"/>
      <c r="BB605"/>
      <c r="BC605"/>
      <c r="BD605"/>
      <c r="BE605"/>
      <c r="BF605"/>
      <c r="BG605"/>
      <c r="BH605"/>
    </row>
    <row r="606" spans="49:60" ht="12" customHeight="1" x14ac:dyDescent="0.3">
      <c r="AW606"/>
      <c r="AX606"/>
      <c r="AY606"/>
      <c r="AZ606"/>
      <c r="BA606"/>
      <c r="BB606"/>
      <c r="BC606"/>
      <c r="BD606"/>
      <c r="BE606"/>
      <c r="BF606"/>
      <c r="BG606"/>
      <c r="BH606"/>
    </row>
    <row r="607" spans="49:60" ht="12" customHeight="1" x14ac:dyDescent="0.3">
      <c r="AW607"/>
      <c r="AX607"/>
      <c r="AY607"/>
      <c r="AZ607"/>
      <c r="BA607"/>
      <c r="BB607"/>
      <c r="BC607"/>
      <c r="BD607"/>
      <c r="BE607"/>
      <c r="BF607"/>
      <c r="BG607"/>
      <c r="BH607"/>
    </row>
    <row r="608" spans="49:60" ht="12" customHeight="1" x14ac:dyDescent="0.3">
      <c r="AW608"/>
      <c r="AX608"/>
      <c r="AY608"/>
      <c r="AZ608"/>
      <c r="BA608"/>
      <c r="BB608"/>
      <c r="BC608"/>
      <c r="BD608"/>
      <c r="BE608"/>
      <c r="BF608"/>
      <c r="BG608"/>
      <c r="BH608"/>
    </row>
    <row r="609" spans="49:60" ht="12" customHeight="1" x14ac:dyDescent="0.3">
      <c r="AW609"/>
      <c r="AX609"/>
      <c r="AY609"/>
      <c r="AZ609"/>
      <c r="BA609"/>
      <c r="BB609"/>
      <c r="BC609"/>
      <c r="BD609"/>
      <c r="BE609"/>
      <c r="BF609"/>
      <c r="BG609"/>
      <c r="BH609"/>
    </row>
    <row r="610" spans="49:60" ht="12" customHeight="1" x14ac:dyDescent="0.3">
      <c r="AW610"/>
      <c r="AX610"/>
      <c r="AY610"/>
      <c r="AZ610"/>
      <c r="BA610"/>
      <c r="BB610"/>
      <c r="BC610"/>
      <c r="BD610"/>
      <c r="BE610"/>
      <c r="BF610"/>
      <c r="BG610"/>
      <c r="BH610"/>
    </row>
    <row r="611" spans="49:60" ht="12" customHeight="1" x14ac:dyDescent="0.3">
      <c r="AW611"/>
      <c r="AX611"/>
      <c r="AY611"/>
      <c r="AZ611"/>
      <c r="BA611"/>
      <c r="BB611"/>
      <c r="BC611"/>
      <c r="BD611"/>
      <c r="BE611"/>
      <c r="BF611"/>
      <c r="BG611"/>
      <c r="BH611"/>
    </row>
    <row r="612" spans="49:60" ht="12" customHeight="1" x14ac:dyDescent="0.3">
      <c r="AW612"/>
      <c r="AX612"/>
      <c r="AY612"/>
      <c r="AZ612"/>
      <c r="BA612"/>
      <c r="BB612"/>
      <c r="BC612"/>
      <c r="BD612"/>
      <c r="BE612"/>
      <c r="BF612"/>
      <c r="BG612"/>
      <c r="BH612"/>
    </row>
    <row r="613" spans="49:60" ht="12" customHeight="1" x14ac:dyDescent="0.3">
      <c r="AW613"/>
      <c r="AX613"/>
      <c r="AY613"/>
      <c r="AZ613"/>
      <c r="BA613"/>
      <c r="BB613"/>
      <c r="BC613"/>
      <c r="BD613"/>
      <c r="BE613"/>
      <c r="BF613"/>
      <c r="BG613"/>
      <c r="BH613"/>
    </row>
    <row r="614" spans="49:60" ht="12" customHeight="1" x14ac:dyDescent="0.3">
      <c r="AW614"/>
      <c r="AX614"/>
      <c r="AY614"/>
      <c r="AZ614"/>
      <c r="BA614"/>
      <c r="BB614"/>
      <c r="BC614"/>
      <c r="BD614"/>
      <c r="BE614"/>
      <c r="BF614"/>
      <c r="BG614"/>
      <c r="BH614"/>
    </row>
    <row r="615" spans="49:60" ht="12" customHeight="1" x14ac:dyDescent="0.3">
      <c r="AW615"/>
      <c r="AX615"/>
      <c r="AY615"/>
      <c r="AZ615"/>
      <c r="BA615"/>
      <c r="BB615"/>
      <c r="BC615"/>
      <c r="BD615"/>
      <c r="BE615"/>
      <c r="BF615"/>
      <c r="BG615"/>
      <c r="BH615"/>
    </row>
    <row r="616" spans="49:60" ht="12" customHeight="1" x14ac:dyDescent="0.3">
      <c r="AW616"/>
      <c r="AX616"/>
      <c r="AY616"/>
      <c r="AZ616"/>
      <c r="BA616"/>
      <c r="BB616"/>
      <c r="BC616"/>
      <c r="BD616"/>
      <c r="BE616"/>
      <c r="BF616"/>
      <c r="BG616"/>
      <c r="BH616"/>
    </row>
    <row r="617" spans="49:60" ht="12" customHeight="1" x14ac:dyDescent="0.3">
      <c r="AW617"/>
      <c r="AX617"/>
      <c r="AY617"/>
      <c r="AZ617"/>
      <c r="BA617"/>
      <c r="BB617"/>
      <c r="BC617"/>
      <c r="BD617"/>
      <c r="BE617"/>
      <c r="BF617"/>
      <c r="BG617"/>
      <c r="BH617"/>
    </row>
    <row r="618" spans="49:60" ht="12" customHeight="1" x14ac:dyDescent="0.3">
      <c r="AW618"/>
      <c r="AX618"/>
      <c r="AY618"/>
      <c r="AZ618"/>
      <c r="BA618"/>
      <c r="BB618"/>
      <c r="BC618"/>
      <c r="BD618"/>
      <c r="BE618"/>
      <c r="BF618"/>
      <c r="BG618"/>
      <c r="BH618"/>
    </row>
    <row r="619" spans="49:60" ht="12" customHeight="1" x14ac:dyDescent="0.3">
      <c r="AW619"/>
      <c r="AX619"/>
      <c r="AY619"/>
      <c r="AZ619"/>
      <c r="BA619"/>
      <c r="BB619"/>
      <c r="BC619"/>
      <c r="BD619"/>
      <c r="BE619"/>
      <c r="BF619"/>
      <c r="BG619"/>
      <c r="BH619"/>
    </row>
    <row r="620" spans="49:60" ht="12" customHeight="1" x14ac:dyDescent="0.3">
      <c r="AW620"/>
      <c r="AX620"/>
      <c r="AY620"/>
      <c r="AZ620"/>
      <c r="BA620"/>
      <c r="BB620"/>
      <c r="BC620"/>
      <c r="BD620"/>
      <c r="BE620"/>
      <c r="BF620"/>
      <c r="BG620"/>
      <c r="BH620"/>
    </row>
    <row r="621" spans="49:60" ht="12" customHeight="1" x14ac:dyDescent="0.3">
      <c r="AW621"/>
      <c r="AX621"/>
      <c r="AY621"/>
      <c r="AZ621"/>
      <c r="BA621"/>
      <c r="BB621"/>
      <c r="BC621"/>
      <c r="BD621"/>
      <c r="BE621"/>
      <c r="BF621"/>
      <c r="BG621"/>
      <c r="BH621"/>
    </row>
    <row r="622" spans="49:60" ht="12" customHeight="1" x14ac:dyDescent="0.3">
      <c r="AW622"/>
      <c r="AX622"/>
      <c r="AY622"/>
      <c r="AZ622"/>
      <c r="BA622"/>
      <c r="BB622"/>
      <c r="BC622"/>
      <c r="BD622"/>
      <c r="BE622"/>
      <c r="BF622"/>
      <c r="BG622"/>
      <c r="BH622"/>
    </row>
    <row r="623" spans="49:60" ht="12" customHeight="1" x14ac:dyDescent="0.3">
      <c r="AW623"/>
      <c r="AX623"/>
      <c r="AY623"/>
      <c r="AZ623"/>
      <c r="BA623"/>
      <c r="BB623"/>
      <c r="BC623"/>
      <c r="BD623"/>
      <c r="BE623"/>
      <c r="BF623"/>
      <c r="BG623"/>
      <c r="BH623"/>
    </row>
    <row r="624" spans="49:60" ht="12" customHeight="1" x14ac:dyDescent="0.3">
      <c r="AW624"/>
      <c r="AX624"/>
      <c r="AY624"/>
      <c r="AZ624"/>
      <c r="BA624"/>
      <c r="BB624"/>
      <c r="BC624"/>
      <c r="BD624"/>
      <c r="BE624"/>
      <c r="BF624"/>
      <c r="BG624"/>
      <c r="BH624"/>
    </row>
    <row r="625" spans="49:60" ht="12" customHeight="1" x14ac:dyDescent="0.3">
      <c r="AW625"/>
      <c r="AX625"/>
      <c r="AY625"/>
      <c r="AZ625"/>
      <c r="BA625"/>
      <c r="BB625"/>
      <c r="BC625"/>
      <c r="BD625"/>
      <c r="BE625"/>
      <c r="BF625"/>
      <c r="BG625"/>
      <c r="BH625"/>
    </row>
    <row r="626" spans="49:60" ht="12" customHeight="1" x14ac:dyDescent="0.3">
      <c r="AW626"/>
      <c r="AX626"/>
      <c r="AY626"/>
      <c r="AZ626"/>
      <c r="BA626"/>
      <c r="BB626"/>
      <c r="BC626"/>
      <c r="BD626"/>
      <c r="BE626"/>
      <c r="BF626"/>
      <c r="BG626"/>
      <c r="BH626"/>
    </row>
    <row r="627" spans="49:60" ht="12" customHeight="1" x14ac:dyDescent="0.3">
      <c r="AW627"/>
      <c r="AX627"/>
      <c r="AY627"/>
      <c r="AZ627"/>
      <c r="BA627"/>
      <c r="BB627"/>
      <c r="BC627"/>
      <c r="BD627"/>
      <c r="BE627"/>
      <c r="BF627"/>
      <c r="BG627"/>
      <c r="BH627"/>
    </row>
    <row r="628" spans="49:60" ht="12" customHeight="1" x14ac:dyDescent="0.3">
      <c r="AW628"/>
      <c r="AX628"/>
      <c r="AY628"/>
      <c r="AZ628"/>
      <c r="BA628"/>
      <c r="BB628"/>
      <c r="BC628"/>
      <c r="BD628"/>
      <c r="BE628"/>
      <c r="BF628"/>
      <c r="BG628"/>
      <c r="BH628"/>
    </row>
    <row r="629" spans="49:60" ht="12" customHeight="1" x14ac:dyDescent="0.3">
      <c r="AW629"/>
      <c r="AX629"/>
      <c r="AY629"/>
      <c r="AZ629"/>
      <c r="BA629"/>
      <c r="BB629"/>
      <c r="BC629"/>
      <c r="BD629"/>
      <c r="BE629"/>
      <c r="BF629"/>
      <c r="BG629"/>
      <c r="BH629"/>
    </row>
    <row r="630" spans="49:60" ht="12" customHeight="1" x14ac:dyDescent="0.3">
      <c r="AW630"/>
      <c r="AX630"/>
      <c r="AY630"/>
      <c r="AZ630"/>
      <c r="BA630"/>
      <c r="BB630"/>
      <c r="BC630"/>
      <c r="BD630"/>
      <c r="BE630"/>
      <c r="BF630"/>
      <c r="BG630"/>
      <c r="BH630"/>
    </row>
    <row r="631" spans="49:60" ht="12" customHeight="1" x14ac:dyDescent="0.3">
      <c r="AW631"/>
      <c r="AX631"/>
      <c r="AY631"/>
      <c r="AZ631"/>
      <c r="BA631"/>
      <c r="BB631"/>
      <c r="BC631"/>
      <c r="BD631"/>
      <c r="BE631"/>
      <c r="BF631"/>
      <c r="BG631"/>
      <c r="BH631"/>
    </row>
    <row r="632" spans="49:60" ht="12" customHeight="1" x14ac:dyDescent="0.3">
      <c r="AW632"/>
      <c r="AX632"/>
      <c r="AY632"/>
      <c r="AZ632"/>
      <c r="BA632"/>
      <c r="BB632"/>
      <c r="BC632"/>
      <c r="BD632"/>
      <c r="BE632"/>
      <c r="BF632"/>
      <c r="BG632"/>
      <c r="BH632"/>
    </row>
    <row r="633" spans="49:60" ht="12" customHeight="1" x14ac:dyDescent="0.3">
      <c r="AW633"/>
      <c r="AX633"/>
      <c r="AY633"/>
      <c r="AZ633"/>
      <c r="BA633"/>
      <c r="BB633"/>
      <c r="BC633"/>
      <c r="BD633"/>
      <c r="BE633"/>
      <c r="BF633"/>
      <c r="BG633"/>
      <c r="BH633"/>
    </row>
    <row r="634" spans="49:60" ht="12" customHeight="1" x14ac:dyDescent="0.3">
      <c r="AW634"/>
      <c r="AX634"/>
      <c r="AY634"/>
      <c r="AZ634"/>
      <c r="BA634"/>
      <c r="BB634"/>
      <c r="BC634"/>
      <c r="BD634"/>
      <c r="BE634"/>
      <c r="BF634"/>
      <c r="BG634"/>
      <c r="BH634"/>
    </row>
    <row r="635" spans="49:60" ht="12" customHeight="1" x14ac:dyDescent="0.3">
      <c r="AW635"/>
      <c r="AX635"/>
      <c r="AY635"/>
      <c r="AZ635"/>
      <c r="BA635"/>
      <c r="BB635"/>
      <c r="BC635"/>
      <c r="BD635"/>
      <c r="BE635"/>
      <c r="BF635"/>
      <c r="BG635"/>
      <c r="BH635"/>
    </row>
    <row r="636" spans="49:60" ht="12" customHeight="1" x14ac:dyDescent="0.3">
      <c r="AW636"/>
      <c r="AX636"/>
      <c r="AY636"/>
      <c r="AZ636"/>
      <c r="BA636"/>
      <c r="BB636"/>
      <c r="BC636"/>
      <c r="BD636"/>
      <c r="BE636"/>
      <c r="BF636"/>
      <c r="BG636"/>
      <c r="BH636"/>
    </row>
    <row r="637" spans="49:60" ht="12" customHeight="1" x14ac:dyDescent="0.3">
      <c r="AW637"/>
      <c r="AX637"/>
      <c r="AY637"/>
      <c r="AZ637"/>
      <c r="BA637"/>
      <c r="BB637"/>
      <c r="BC637"/>
      <c r="BD637"/>
      <c r="BE637"/>
      <c r="BF637"/>
      <c r="BG637"/>
      <c r="BH637"/>
    </row>
    <row r="638" spans="49:60" ht="12" customHeight="1" x14ac:dyDescent="0.3">
      <c r="AW638"/>
      <c r="AX638"/>
      <c r="AY638"/>
      <c r="AZ638"/>
      <c r="BA638"/>
      <c r="BB638"/>
      <c r="BC638"/>
      <c r="BD638"/>
      <c r="BE638"/>
      <c r="BF638"/>
      <c r="BG638"/>
      <c r="BH638"/>
    </row>
    <row r="639" spans="49:60" ht="12" customHeight="1" x14ac:dyDescent="0.3">
      <c r="AW639"/>
      <c r="AX639"/>
      <c r="AY639"/>
      <c r="AZ639"/>
      <c r="BA639"/>
      <c r="BB639"/>
      <c r="BC639"/>
      <c r="BD639"/>
      <c r="BE639"/>
      <c r="BF639"/>
      <c r="BG639"/>
      <c r="BH639"/>
    </row>
    <row r="640" spans="49:60" ht="12" customHeight="1" x14ac:dyDescent="0.3">
      <c r="AW640"/>
      <c r="AX640"/>
      <c r="AY640"/>
      <c r="AZ640"/>
      <c r="BA640"/>
      <c r="BB640"/>
      <c r="BC640"/>
      <c r="BD640"/>
      <c r="BE640"/>
      <c r="BF640"/>
      <c r="BG640"/>
      <c r="BH640"/>
    </row>
    <row r="641" spans="49:60" ht="12" customHeight="1" x14ac:dyDescent="0.3">
      <c r="AW641"/>
      <c r="AX641"/>
      <c r="AY641"/>
      <c r="AZ641"/>
      <c r="BA641"/>
      <c r="BB641"/>
      <c r="BC641"/>
      <c r="BD641"/>
      <c r="BE641"/>
      <c r="BF641"/>
      <c r="BG641"/>
      <c r="BH641"/>
    </row>
    <row r="642" spans="49:60" ht="12" customHeight="1" x14ac:dyDescent="0.3">
      <c r="AW642"/>
      <c r="AX642"/>
      <c r="AY642"/>
      <c r="AZ642"/>
      <c r="BA642"/>
      <c r="BB642"/>
      <c r="BC642"/>
      <c r="BD642"/>
      <c r="BE642"/>
      <c r="BF642"/>
      <c r="BG642"/>
      <c r="BH642"/>
    </row>
    <row r="643" spans="49:60" ht="12" customHeight="1" x14ac:dyDescent="0.3">
      <c r="AW643"/>
      <c r="AX643"/>
      <c r="AY643"/>
      <c r="AZ643"/>
      <c r="BA643"/>
      <c r="BB643"/>
      <c r="BC643"/>
      <c r="BD643"/>
      <c r="BE643"/>
      <c r="BF643"/>
      <c r="BG643"/>
      <c r="BH643"/>
    </row>
    <row r="644" spans="49:60" ht="12" customHeight="1" x14ac:dyDescent="0.3">
      <c r="AW644"/>
      <c r="AX644"/>
      <c r="AY644"/>
      <c r="AZ644"/>
      <c r="BA644"/>
      <c r="BB644"/>
      <c r="BC644"/>
      <c r="BD644"/>
      <c r="BE644"/>
      <c r="BF644"/>
      <c r="BG644"/>
      <c r="BH644"/>
    </row>
    <row r="645" spans="49:60" ht="12" customHeight="1" x14ac:dyDescent="0.3">
      <c r="AW645"/>
      <c r="AX645"/>
      <c r="AY645"/>
      <c r="AZ645"/>
      <c r="BA645"/>
      <c r="BB645"/>
      <c r="BC645"/>
      <c r="BD645"/>
      <c r="BE645"/>
      <c r="BF645"/>
      <c r="BG645"/>
      <c r="BH645"/>
    </row>
    <row r="646" spans="49:60" ht="12" customHeight="1" x14ac:dyDescent="0.3">
      <c r="AW646"/>
      <c r="AX646"/>
      <c r="AY646"/>
      <c r="AZ646"/>
      <c r="BA646"/>
      <c r="BB646"/>
      <c r="BC646"/>
      <c r="BD646"/>
      <c r="BE646"/>
      <c r="BF646"/>
      <c r="BG646"/>
      <c r="BH646"/>
    </row>
    <row r="647" spans="49:60" ht="12" customHeight="1" x14ac:dyDescent="0.3">
      <c r="AW647"/>
      <c r="AX647"/>
      <c r="AY647"/>
      <c r="AZ647"/>
      <c r="BA647"/>
      <c r="BB647"/>
      <c r="BC647"/>
      <c r="BD647"/>
      <c r="BE647"/>
      <c r="BF647"/>
      <c r="BG647"/>
      <c r="BH647"/>
    </row>
    <row r="648" spans="49:60" ht="12" customHeight="1" x14ac:dyDescent="0.3">
      <c r="AW648"/>
      <c r="AX648"/>
      <c r="AY648"/>
      <c r="AZ648"/>
      <c r="BA648"/>
      <c r="BB648"/>
      <c r="BC648"/>
      <c r="BD648"/>
      <c r="BE648"/>
      <c r="BF648"/>
      <c r="BG648"/>
      <c r="BH648"/>
    </row>
    <row r="649" spans="49:60" ht="12" customHeight="1" x14ac:dyDescent="0.3">
      <c r="AW649"/>
      <c r="AX649"/>
      <c r="AY649"/>
      <c r="AZ649"/>
      <c r="BA649"/>
      <c r="BB649"/>
      <c r="BC649"/>
      <c r="BD649"/>
      <c r="BE649"/>
      <c r="BF649"/>
      <c r="BG649"/>
      <c r="BH649"/>
    </row>
    <row r="650" spans="49:60" ht="12" customHeight="1" x14ac:dyDescent="0.3">
      <c r="AW650"/>
      <c r="AX650"/>
      <c r="AY650"/>
      <c r="AZ650"/>
      <c r="BA650"/>
      <c r="BB650"/>
      <c r="BC650"/>
      <c r="BD650"/>
      <c r="BE650"/>
      <c r="BF650"/>
      <c r="BG650"/>
      <c r="BH650"/>
    </row>
    <row r="651" spans="49:60" ht="12" customHeight="1" x14ac:dyDescent="0.3">
      <c r="AW651"/>
      <c r="AX651"/>
      <c r="AY651"/>
      <c r="AZ651"/>
      <c r="BA651"/>
      <c r="BB651"/>
      <c r="BC651"/>
      <c r="BD651"/>
      <c r="BE651"/>
      <c r="BF651"/>
      <c r="BG651"/>
      <c r="BH651"/>
    </row>
    <row r="652" spans="49:60" ht="12" customHeight="1" x14ac:dyDescent="0.3">
      <c r="AW652"/>
      <c r="AX652"/>
      <c r="AY652"/>
      <c r="AZ652"/>
      <c r="BA652"/>
      <c r="BB652"/>
      <c r="BC652"/>
      <c r="BD652"/>
      <c r="BE652"/>
      <c r="BF652"/>
      <c r="BG652"/>
      <c r="BH652"/>
    </row>
    <row r="653" spans="49:60" ht="12" customHeight="1" x14ac:dyDescent="0.3">
      <c r="AW653"/>
      <c r="AX653"/>
      <c r="AY653"/>
      <c r="AZ653"/>
      <c r="BA653"/>
      <c r="BB653"/>
      <c r="BC653"/>
      <c r="BD653"/>
      <c r="BE653"/>
      <c r="BF653"/>
      <c r="BG653"/>
      <c r="BH653"/>
    </row>
    <row r="654" spans="49:60" ht="12" customHeight="1" x14ac:dyDescent="0.3">
      <c r="AW654"/>
      <c r="AX654"/>
      <c r="AY654"/>
      <c r="AZ654"/>
      <c r="BA654"/>
      <c r="BB654"/>
      <c r="BC654"/>
      <c r="BD654"/>
      <c r="BE654"/>
      <c r="BF654"/>
      <c r="BG654"/>
      <c r="BH654"/>
    </row>
    <row r="655" spans="49:60" ht="12" customHeight="1" x14ac:dyDescent="0.3">
      <c r="AW655"/>
      <c r="AX655"/>
      <c r="AY655"/>
      <c r="AZ655"/>
      <c r="BA655"/>
      <c r="BB655"/>
      <c r="BC655"/>
      <c r="BD655"/>
      <c r="BE655"/>
      <c r="BF655"/>
      <c r="BG655"/>
      <c r="BH655"/>
    </row>
    <row r="656" spans="49:60" ht="12" customHeight="1" x14ac:dyDescent="0.3">
      <c r="AW656"/>
      <c r="AX656"/>
      <c r="AY656"/>
      <c r="AZ656"/>
      <c r="BA656"/>
      <c r="BB656"/>
      <c r="BC656"/>
      <c r="BD656"/>
      <c r="BE656"/>
      <c r="BF656"/>
      <c r="BG656"/>
      <c r="BH656"/>
    </row>
    <row r="657" spans="49:60" ht="12" customHeight="1" x14ac:dyDescent="0.3">
      <c r="AW657"/>
      <c r="AX657"/>
      <c r="AY657"/>
      <c r="AZ657"/>
      <c r="BA657"/>
      <c r="BB657"/>
      <c r="BC657"/>
      <c r="BD657"/>
      <c r="BE657"/>
      <c r="BF657"/>
      <c r="BG657"/>
      <c r="BH657"/>
    </row>
    <row r="658" spans="49:60" ht="12" customHeight="1" x14ac:dyDescent="0.3">
      <c r="AW658"/>
      <c r="AX658"/>
      <c r="AY658"/>
      <c r="AZ658"/>
      <c r="BA658"/>
      <c r="BB658"/>
      <c r="BC658"/>
      <c r="BD658"/>
      <c r="BE658"/>
      <c r="BF658"/>
      <c r="BG658"/>
      <c r="BH658"/>
    </row>
    <row r="659" spans="49:60" ht="12" customHeight="1" x14ac:dyDescent="0.3">
      <c r="AW659"/>
      <c r="AX659"/>
      <c r="AY659"/>
      <c r="AZ659"/>
      <c r="BA659"/>
      <c r="BB659"/>
      <c r="BC659"/>
      <c r="BD659"/>
      <c r="BE659"/>
      <c r="BF659"/>
      <c r="BG659"/>
      <c r="BH659"/>
    </row>
    <row r="660" spans="49:60" ht="12" customHeight="1" x14ac:dyDescent="0.3">
      <c r="AW660"/>
      <c r="AX660"/>
      <c r="AY660"/>
      <c r="AZ660"/>
      <c r="BA660"/>
      <c r="BB660"/>
      <c r="BC660"/>
      <c r="BD660"/>
      <c r="BE660"/>
      <c r="BF660"/>
      <c r="BG660"/>
      <c r="BH660"/>
    </row>
    <row r="661" spans="49:60" ht="12" customHeight="1" x14ac:dyDescent="0.3">
      <c r="AW661"/>
      <c r="AX661"/>
      <c r="AY661"/>
      <c r="AZ661"/>
      <c r="BA661"/>
      <c r="BB661"/>
      <c r="BC661"/>
      <c r="BD661"/>
      <c r="BE661"/>
      <c r="BF661"/>
      <c r="BG661"/>
      <c r="BH661"/>
    </row>
    <row r="662" spans="49:60" ht="12" customHeight="1" x14ac:dyDescent="0.3">
      <c r="AW662"/>
      <c r="AX662"/>
      <c r="AY662"/>
      <c r="AZ662"/>
      <c r="BA662"/>
      <c r="BB662"/>
      <c r="BC662"/>
      <c r="BD662"/>
      <c r="BE662"/>
      <c r="BF662"/>
      <c r="BG662"/>
      <c r="BH662"/>
    </row>
    <row r="663" spans="49:60" ht="12" customHeight="1" x14ac:dyDescent="0.3">
      <c r="AW663"/>
      <c r="AX663"/>
      <c r="AY663"/>
      <c r="AZ663"/>
      <c r="BA663"/>
      <c r="BB663"/>
      <c r="BC663"/>
      <c r="BD663"/>
      <c r="BE663"/>
      <c r="BF663"/>
      <c r="BG663"/>
      <c r="BH663"/>
    </row>
    <row r="664" spans="49:60" ht="12" customHeight="1" x14ac:dyDescent="0.3">
      <c r="AW664"/>
      <c r="AX664"/>
      <c r="AY664"/>
      <c r="AZ664"/>
      <c r="BA664"/>
      <c r="BB664"/>
      <c r="BC664"/>
      <c r="BD664"/>
      <c r="BE664"/>
      <c r="BF664"/>
      <c r="BG664"/>
      <c r="BH664"/>
    </row>
    <row r="665" spans="49:60" ht="12" customHeight="1" x14ac:dyDescent="0.3">
      <c r="AW665"/>
      <c r="AX665"/>
      <c r="AY665"/>
      <c r="AZ665"/>
      <c r="BA665"/>
      <c r="BB665"/>
      <c r="BC665"/>
      <c r="BD665"/>
      <c r="BE665"/>
      <c r="BF665"/>
      <c r="BG665"/>
      <c r="BH665"/>
    </row>
    <row r="666" spans="49:60" ht="12" customHeight="1" x14ac:dyDescent="0.3">
      <c r="AW666"/>
      <c r="AX666"/>
      <c r="AY666"/>
      <c r="AZ666"/>
      <c r="BA666"/>
      <c r="BB666"/>
      <c r="BC666"/>
      <c r="BD666"/>
      <c r="BE666"/>
      <c r="BF666"/>
      <c r="BG666"/>
      <c r="BH666"/>
    </row>
    <row r="667" spans="49:60" ht="12" customHeight="1" x14ac:dyDescent="0.3">
      <c r="AW667"/>
      <c r="AX667"/>
      <c r="AY667"/>
      <c r="AZ667"/>
      <c r="BA667"/>
      <c r="BB667"/>
      <c r="BC667"/>
      <c r="BD667"/>
      <c r="BE667"/>
      <c r="BF667"/>
      <c r="BG667"/>
      <c r="BH667"/>
    </row>
    <row r="668" spans="49:60" ht="12" customHeight="1" x14ac:dyDescent="0.3">
      <c r="AW668"/>
      <c r="AX668"/>
      <c r="AY668"/>
      <c r="AZ668"/>
      <c r="BA668"/>
      <c r="BB668"/>
      <c r="BC668"/>
      <c r="BD668"/>
      <c r="BE668"/>
      <c r="BF668"/>
      <c r="BG668"/>
      <c r="BH668"/>
    </row>
    <row r="669" spans="49:60" ht="12" customHeight="1" x14ac:dyDescent="0.3">
      <c r="AW669"/>
      <c r="AX669"/>
      <c r="AY669"/>
      <c r="AZ669"/>
      <c r="BA669"/>
      <c r="BB669"/>
      <c r="BC669"/>
      <c r="BD669"/>
      <c r="BE669"/>
      <c r="BF669"/>
      <c r="BG669"/>
      <c r="BH669"/>
    </row>
    <row r="670" spans="49:60" ht="12" customHeight="1" x14ac:dyDescent="0.3">
      <c r="AW670"/>
      <c r="AX670"/>
      <c r="AY670"/>
      <c r="AZ670"/>
      <c r="BA670"/>
      <c r="BB670"/>
      <c r="BC670"/>
      <c r="BD670"/>
      <c r="BE670"/>
      <c r="BF670"/>
      <c r="BG670"/>
      <c r="BH670"/>
    </row>
    <row r="671" spans="49:60" ht="12" customHeight="1" x14ac:dyDescent="0.3">
      <c r="AW671"/>
      <c r="AX671"/>
      <c r="AY671"/>
      <c r="AZ671"/>
      <c r="BA671"/>
      <c r="BB671"/>
      <c r="BC671"/>
      <c r="BD671"/>
      <c r="BE671"/>
      <c r="BF671"/>
      <c r="BG671"/>
      <c r="BH671"/>
    </row>
    <row r="672" spans="49:60" ht="12" customHeight="1" x14ac:dyDescent="0.3">
      <c r="AW672"/>
      <c r="AX672"/>
      <c r="AY672"/>
      <c r="AZ672"/>
      <c r="BA672"/>
      <c r="BB672"/>
      <c r="BC672"/>
      <c r="BD672"/>
      <c r="BE672"/>
      <c r="BF672"/>
      <c r="BG672"/>
      <c r="BH672"/>
    </row>
    <row r="673" spans="49:60" ht="12" customHeight="1" x14ac:dyDescent="0.3">
      <c r="AW673"/>
      <c r="AX673"/>
      <c r="AY673"/>
      <c r="AZ673"/>
      <c r="BA673"/>
      <c r="BB673"/>
      <c r="BC673"/>
      <c r="BD673"/>
      <c r="BE673"/>
      <c r="BF673"/>
      <c r="BG673"/>
      <c r="BH673"/>
    </row>
    <row r="674" spans="49:60" ht="12" customHeight="1" x14ac:dyDescent="0.3">
      <c r="AW674"/>
      <c r="AX674"/>
      <c r="AY674"/>
      <c r="AZ674"/>
      <c r="BA674"/>
      <c r="BB674"/>
      <c r="BC674"/>
      <c r="BD674"/>
      <c r="BE674"/>
      <c r="BF674"/>
      <c r="BG674"/>
      <c r="BH674"/>
    </row>
    <row r="675" spans="49:60" ht="12" customHeight="1" x14ac:dyDescent="0.3">
      <c r="AW675"/>
      <c r="AX675"/>
      <c r="AY675"/>
      <c r="AZ675"/>
      <c r="BA675"/>
      <c r="BB675"/>
      <c r="BC675"/>
      <c r="BD675"/>
      <c r="BE675"/>
      <c r="BF675"/>
      <c r="BG675"/>
      <c r="BH675"/>
    </row>
    <row r="676" spans="49:60" ht="12" customHeight="1" x14ac:dyDescent="0.3">
      <c r="AW676"/>
      <c r="AX676"/>
      <c r="AY676"/>
      <c r="AZ676"/>
      <c r="BA676"/>
      <c r="BB676"/>
      <c r="BC676"/>
      <c r="BD676"/>
      <c r="BE676"/>
      <c r="BF676"/>
      <c r="BG676"/>
      <c r="BH676"/>
    </row>
    <row r="677" spans="49:60" ht="12" customHeight="1" x14ac:dyDescent="0.3">
      <c r="AW677"/>
      <c r="AX677"/>
      <c r="AY677"/>
      <c r="AZ677"/>
      <c r="BA677"/>
      <c r="BB677"/>
      <c r="BC677"/>
      <c r="BD677"/>
      <c r="BE677"/>
      <c r="BF677"/>
      <c r="BG677"/>
      <c r="BH677"/>
    </row>
    <row r="678" spans="49:60" ht="12" customHeight="1" x14ac:dyDescent="0.3">
      <c r="AW678"/>
      <c r="AX678"/>
      <c r="AY678"/>
      <c r="AZ678"/>
      <c r="BA678"/>
      <c r="BB678"/>
      <c r="BC678"/>
      <c r="BD678"/>
      <c r="BE678"/>
      <c r="BF678"/>
      <c r="BG678"/>
      <c r="BH678"/>
    </row>
    <row r="679" spans="49:60" ht="12" customHeight="1" x14ac:dyDescent="0.3">
      <c r="AW679"/>
      <c r="AX679"/>
      <c r="AY679"/>
      <c r="AZ679"/>
      <c r="BA679"/>
      <c r="BB679"/>
      <c r="BC679"/>
      <c r="BD679"/>
      <c r="BE679"/>
      <c r="BF679"/>
      <c r="BG679"/>
      <c r="BH679"/>
    </row>
    <row r="680" spans="49:60" ht="12" customHeight="1" x14ac:dyDescent="0.3">
      <c r="AW680"/>
      <c r="AX680"/>
      <c r="AY680"/>
      <c r="AZ680"/>
      <c r="BA680"/>
      <c r="BB680"/>
      <c r="BC680"/>
      <c r="BD680"/>
      <c r="BE680"/>
      <c r="BF680"/>
      <c r="BG680"/>
      <c r="BH680"/>
    </row>
    <row r="681" spans="49:60" ht="12" customHeight="1" x14ac:dyDescent="0.3">
      <c r="AW681"/>
      <c r="AX681"/>
      <c r="AY681"/>
      <c r="AZ681"/>
      <c r="BA681"/>
      <c r="BB681"/>
      <c r="BC681"/>
      <c r="BD681"/>
      <c r="BE681"/>
      <c r="BF681"/>
      <c r="BG681"/>
      <c r="BH681"/>
    </row>
    <row r="682" spans="49:60" ht="12" customHeight="1" x14ac:dyDescent="0.3">
      <c r="AW682"/>
      <c r="AX682"/>
      <c r="AY682"/>
      <c r="AZ682"/>
      <c r="BA682"/>
      <c r="BB682"/>
      <c r="BC682"/>
      <c r="BD682"/>
      <c r="BE682"/>
      <c r="BF682"/>
      <c r="BG682"/>
      <c r="BH682"/>
    </row>
    <row r="683" spans="49:60" ht="12" customHeight="1" x14ac:dyDescent="0.3">
      <c r="AW683"/>
      <c r="AX683"/>
      <c r="AY683"/>
      <c r="AZ683"/>
      <c r="BA683"/>
      <c r="BB683"/>
      <c r="BC683"/>
      <c r="BD683"/>
      <c r="BE683"/>
      <c r="BF683"/>
      <c r="BG683"/>
      <c r="BH683"/>
    </row>
    <row r="684" spans="49:60" ht="12" customHeight="1" x14ac:dyDescent="0.3">
      <c r="AW684"/>
      <c r="AX684"/>
      <c r="AY684"/>
      <c r="AZ684"/>
      <c r="BA684"/>
      <c r="BB684"/>
      <c r="BC684"/>
      <c r="BD684"/>
      <c r="BE684"/>
      <c r="BF684"/>
      <c r="BG684"/>
      <c r="BH684"/>
    </row>
    <row r="685" spans="49:60" ht="12" customHeight="1" x14ac:dyDescent="0.3">
      <c r="AW685"/>
      <c r="AX685"/>
      <c r="AY685"/>
      <c r="AZ685"/>
      <c r="BA685"/>
      <c r="BB685"/>
      <c r="BC685"/>
      <c r="BD685"/>
      <c r="BE685"/>
      <c r="BF685"/>
      <c r="BG685"/>
      <c r="BH685"/>
    </row>
    <row r="686" spans="49:60" ht="12" customHeight="1" x14ac:dyDescent="0.3">
      <c r="AW686"/>
      <c r="AX686"/>
      <c r="AY686"/>
      <c r="AZ686"/>
      <c r="BA686"/>
      <c r="BB686"/>
      <c r="BC686"/>
      <c r="BD686"/>
      <c r="BE686"/>
      <c r="BF686"/>
      <c r="BG686"/>
      <c r="BH686"/>
    </row>
    <row r="687" spans="49:60" ht="12" customHeight="1" x14ac:dyDescent="0.3">
      <c r="AW687"/>
      <c r="AX687"/>
      <c r="AY687"/>
      <c r="AZ687"/>
      <c r="BA687"/>
      <c r="BB687"/>
      <c r="BC687"/>
      <c r="BD687"/>
      <c r="BE687"/>
      <c r="BF687"/>
      <c r="BG687"/>
      <c r="BH687"/>
    </row>
    <row r="688" spans="49:60" ht="12" customHeight="1" x14ac:dyDescent="0.3">
      <c r="AW688"/>
      <c r="AX688"/>
      <c r="AY688"/>
      <c r="AZ688"/>
      <c r="BA688"/>
      <c r="BB688"/>
      <c r="BC688"/>
      <c r="BD688"/>
      <c r="BE688"/>
      <c r="BF688"/>
      <c r="BG688"/>
      <c r="BH688"/>
    </row>
    <row r="689" spans="49:60" ht="12" customHeight="1" x14ac:dyDescent="0.3">
      <c r="AW689"/>
      <c r="AX689"/>
      <c r="AY689"/>
      <c r="AZ689"/>
      <c r="BA689"/>
      <c r="BB689"/>
      <c r="BC689"/>
      <c r="BD689"/>
      <c r="BE689"/>
      <c r="BF689"/>
      <c r="BG689"/>
      <c r="BH689"/>
    </row>
    <row r="690" spans="49:60" ht="12" customHeight="1" x14ac:dyDescent="0.3">
      <c r="AW690"/>
      <c r="AX690"/>
      <c r="AY690"/>
      <c r="AZ690"/>
      <c r="BA690"/>
      <c r="BB690"/>
      <c r="BC690"/>
      <c r="BD690"/>
      <c r="BE690"/>
      <c r="BF690"/>
      <c r="BG690"/>
      <c r="BH690"/>
    </row>
    <row r="691" spans="49:60" ht="12" customHeight="1" x14ac:dyDescent="0.3">
      <c r="AW691"/>
      <c r="AX691"/>
      <c r="AY691"/>
      <c r="AZ691"/>
      <c r="BA691"/>
      <c r="BB691"/>
      <c r="BC691"/>
      <c r="BD691"/>
      <c r="BE691"/>
      <c r="BF691"/>
      <c r="BG691"/>
      <c r="BH691"/>
    </row>
    <row r="692" spans="49:60" ht="12" customHeight="1" x14ac:dyDescent="0.3">
      <c r="AW692"/>
      <c r="AX692"/>
      <c r="AY692"/>
      <c r="AZ692"/>
      <c r="BA692"/>
      <c r="BB692"/>
      <c r="BC692"/>
      <c r="BD692"/>
      <c r="BE692"/>
      <c r="BF692"/>
      <c r="BG692"/>
      <c r="BH692"/>
    </row>
    <row r="693" spans="49:60" ht="12" customHeight="1" x14ac:dyDescent="0.3">
      <c r="AW693"/>
      <c r="AX693"/>
      <c r="AY693"/>
      <c r="AZ693"/>
      <c r="BA693"/>
      <c r="BB693"/>
      <c r="BC693"/>
      <c r="BD693"/>
      <c r="BE693"/>
      <c r="BF693"/>
      <c r="BG693"/>
      <c r="BH693"/>
    </row>
    <row r="694" spans="49:60" ht="12" customHeight="1" x14ac:dyDescent="0.3">
      <c r="AW694"/>
      <c r="AX694"/>
      <c r="AY694"/>
      <c r="AZ694"/>
      <c r="BA694"/>
      <c r="BB694"/>
      <c r="BC694"/>
      <c r="BD694"/>
      <c r="BE694"/>
      <c r="BF694"/>
      <c r="BG694"/>
      <c r="BH694"/>
    </row>
    <row r="695" spans="49:60" ht="12" customHeight="1" x14ac:dyDescent="0.3">
      <c r="AW695"/>
      <c r="AX695"/>
      <c r="AY695"/>
      <c r="AZ695"/>
      <c r="BA695"/>
      <c r="BB695"/>
      <c r="BC695"/>
      <c r="BD695"/>
      <c r="BE695"/>
      <c r="BF695"/>
      <c r="BG695"/>
      <c r="BH695"/>
    </row>
    <row r="696" spans="49:60" ht="12" customHeight="1" x14ac:dyDescent="0.3">
      <c r="AW696"/>
      <c r="AX696"/>
      <c r="AY696"/>
      <c r="AZ696"/>
      <c r="BA696"/>
      <c r="BB696"/>
      <c r="BC696"/>
      <c r="BD696"/>
      <c r="BE696"/>
      <c r="BF696"/>
      <c r="BG696"/>
      <c r="BH696"/>
    </row>
    <row r="697" spans="49:60" ht="12" customHeight="1" x14ac:dyDescent="0.3">
      <c r="AW697"/>
      <c r="AX697"/>
      <c r="AY697"/>
      <c r="AZ697"/>
      <c r="BA697"/>
      <c r="BB697"/>
      <c r="BC697"/>
      <c r="BD697"/>
      <c r="BE697"/>
      <c r="BF697"/>
      <c r="BG697"/>
      <c r="BH697"/>
    </row>
    <row r="698" spans="49:60" ht="12" customHeight="1" x14ac:dyDescent="0.3">
      <c r="AW698"/>
      <c r="AX698"/>
      <c r="AY698"/>
      <c r="AZ698"/>
      <c r="BA698"/>
      <c r="BB698"/>
      <c r="BC698"/>
      <c r="BD698"/>
      <c r="BE698"/>
      <c r="BF698"/>
      <c r="BG698"/>
      <c r="BH698"/>
    </row>
    <row r="699" spans="49:60" ht="12" customHeight="1" x14ac:dyDescent="0.3">
      <c r="AW699"/>
      <c r="AX699"/>
      <c r="AY699"/>
      <c r="AZ699"/>
      <c r="BA699"/>
      <c r="BB699"/>
      <c r="BC699"/>
      <c r="BD699"/>
      <c r="BE699"/>
      <c r="BF699"/>
      <c r="BG699"/>
      <c r="BH699"/>
    </row>
    <row r="700" spans="49:60" ht="12" customHeight="1" x14ac:dyDescent="0.3">
      <c r="AW700"/>
      <c r="AX700"/>
      <c r="AY700"/>
      <c r="AZ700"/>
      <c r="BA700"/>
      <c r="BB700"/>
      <c r="BC700"/>
      <c r="BD700"/>
      <c r="BE700"/>
      <c r="BF700"/>
      <c r="BG700"/>
      <c r="BH700"/>
    </row>
    <row r="701" spans="49:60" ht="12" customHeight="1" x14ac:dyDescent="0.3">
      <c r="AW701"/>
      <c r="AX701"/>
      <c r="AY701"/>
      <c r="AZ701"/>
      <c r="BA701"/>
      <c r="BB701"/>
      <c r="BC701"/>
      <c r="BD701"/>
      <c r="BE701"/>
      <c r="BF701"/>
      <c r="BG701"/>
      <c r="BH701"/>
    </row>
    <row r="702" spans="49:60" ht="12" customHeight="1" x14ac:dyDescent="0.3">
      <c r="AW702"/>
      <c r="AX702"/>
      <c r="AY702"/>
      <c r="AZ702"/>
      <c r="BA702"/>
      <c r="BB702"/>
      <c r="BC702"/>
      <c r="BD702"/>
      <c r="BE702"/>
      <c r="BF702"/>
      <c r="BG702"/>
      <c r="BH702"/>
    </row>
    <row r="703" spans="49:60" ht="12" customHeight="1" x14ac:dyDescent="0.3">
      <c r="AW703"/>
      <c r="AX703"/>
      <c r="AY703"/>
      <c r="AZ703"/>
      <c r="BA703"/>
      <c r="BB703"/>
      <c r="BC703"/>
      <c r="BD703"/>
      <c r="BE703"/>
      <c r="BF703"/>
      <c r="BG703"/>
      <c r="BH703"/>
    </row>
    <row r="704" spans="49:60" ht="12" customHeight="1" x14ac:dyDescent="0.3">
      <c r="AW704"/>
      <c r="AX704"/>
      <c r="AY704"/>
      <c r="AZ704"/>
      <c r="BA704"/>
      <c r="BB704"/>
      <c r="BC704"/>
      <c r="BD704"/>
      <c r="BE704"/>
      <c r="BF704"/>
      <c r="BG704"/>
      <c r="BH704"/>
    </row>
    <row r="705" spans="49:60" ht="12" customHeight="1" x14ac:dyDescent="0.3">
      <c r="AW705"/>
      <c r="AX705"/>
      <c r="AY705"/>
      <c r="AZ705"/>
      <c r="BA705"/>
      <c r="BB705"/>
      <c r="BC705"/>
      <c r="BD705"/>
      <c r="BE705"/>
      <c r="BF705"/>
      <c r="BG705"/>
      <c r="BH705"/>
    </row>
    <row r="706" spans="49:60" ht="12" customHeight="1" x14ac:dyDescent="0.3">
      <c r="AW706"/>
      <c r="AX706"/>
      <c r="AY706"/>
      <c r="AZ706"/>
      <c r="BA706"/>
      <c r="BB706"/>
      <c r="BC706"/>
      <c r="BD706"/>
      <c r="BE706"/>
      <c r="BF706"/>
      <c r="BG706"/>
      <c r="BH706"/>
    </row>
    <row r="707" spans="49:60" ht="12" customHeight="1" x14ac:dyDescent="0.3">
      <c r="AW707"/>
      <c r="AX707"/>
      <c r="AY707"/>
      <c r="AZ707"/>
      <c r="BA707"/>
      <c r="BB707"/>
      <c r="BC707"/>
      <c r="BD707"/>
      <c r="BE707"/>
      <c r="BF707"/>
      <c r="BG707"/>
      <c r="BH707"/>
    </row>
    <row r="708" spans="49:60" ht="12" customHeight="1" x14ac:dyDescent="0.3">
      <c r="AW708"/>
      <c r="AX708"/>
      <c r="AY708"/>
      <c r="AZ708"/>
      <c r="BA708"/>
      <c r="BB708"/>
      <c r="BC708"/>
      <c r="BD708"/>
      <c r="BE708"/>
      <c r="BF708"/>
      <c r="BG708"/>
      <c r="BH708"/>
    </row>
    <row r="709" spans="49:60" ht="12" customHeight="1" x14ac:dyDescent="0.3">
      <c r="AW709"/>
      <c r="AX709"/>
      <c r="AY709"/>
      <c r="AZ709"/>
      <c r="BA709"/>
      <c r="BB709"/>
      <c r="BC709"/>
      <c r="BD709"/>
      <c r="BE709"/>
      <c r="BF709"/>
      <c r="BG709"/>
      <c r="BH709"/>
    </row>
    <row r="710" spans="49:60" ht="12" customHeight="1" x14ac:dyDescent="0.3">
      <c r="AW710"/>
      <c r="AX710"/>
      <c r="AY710"/>
      <c r="AZ710"/>
      <c r="BA710"/>
      <c r="BB710"/>
      <c r="BC710"/>
      <c r="BD710"/>
      <c r="BE710"/>
      <c r="BF710"/>
      <c r="BG710"/>
      <c r="BH710"/>
    </row>
    <row r="711" spans="49:60" ht="12" customHeight="1" x14ac:dyDescent="0.3">
      <c r="AW711"/>
      <c r="AX711"/>
      <c r="AY711"/>
      <c r="AZ711"/>
      <c r="BA711"/>
      <c r="BB711"/>
      <c r="BC711"/>
      <c r="BD711"/>
      <c r="BE711"/>
      <c r="BF711"/>
      <c r="BG711"/>
      <c r="BH711"/>
    </row>
    <row r="712" spans="49:60" ht="12" customHeight="1" x14ac:dyDescent="0.3">
      <c r="AW712"/>
      <c r="AX712"/>
      <c r="AY712"/>
      <c r="AZ712"/>
      <c r="BA712"/>
      <c r="BB712"/>
      <c r="BC712"/>
      <c r="BD712"/>
      <c r="BE712"/>
      <c r="BF712"/>
      <c r="BG712"/>
      <c r="BH712"/>
    </row>
    <row r="713" spans="49:60" ht="12" customHeight="1" x14ac:dyDescent="0.3">
      <c r="AW713"/>
      <c r="AX713"/>
      <c r="AY713"/>
      <c r="AZ713"/>
      <c r="BA713"/>
      <c r="BB713"/>
      <c r="BC713"/>
      <c r="BD713"/>
      <c r="BE713"/>
      <c r="BF713"/>
      <c r="BG713"/>
      <c r="BH713"/>
    </row>
    <row r="714" spans="49:60" ht="12" customHeight="1" x14ac:dyDescent="0.3">
      <c r="AW714"/>
      <c r="AX714"/>
      <c r="AY714"/>
      <c r="AZ714"/>
      <c r="BA714"/>
      <c r="BB714"/>
      <c r="BC714"/>
      <c r="BD714"/>
      <c r="BE714"/>
      <c r="BF714"/>
      <c r="BG714"/>
      <c r="BH714"/>
    </row>
    <row r="715" spans="49:60" ht="12" customHeight="1" x14ac:dyDescent="0.3">
      <c r="AW715"/>
      <c r="AX715"/>
      <c r="AY715"/>
      <c r="AZ715"/>
      <c r="BA715"/>
      <c r="BB715"/>
      <c r="BC715"/>
      <c r="BD715"/>
      <c r="BE715"/>
      <c r="BF715"/>
      <c r="BG715"/>
      <c r="BH715"/>
    </row>
    <row r="716" spans="49:60" ht="12" customHeight="1" x14ac:dyDescent="0.3">
      <c r="AW716"/>
      <c r="AX716"/>
      <c r="AY716"/>
      <c r="AZ716"/>
      <c r="BA716"/>
      <c r="BB716"/>
      <c r="BC716"/>
      <c r="BD716"/>
      <c r="BE716"/>
      <c r="BF716"/>
      <c r="BG716"/>
      <c r="BH716"/>
    </row>
    <row r="717" spans="49:60" ht="12" customHeight="1" x14ac:dyDescent="0.3">
      <c r="AW717"/>
      <c r="AX717"/>
      <c r="AY717"/>
      <c r="AZ717"/>
      <c r="BA717"/>
      <c r="BB717"/>
      <c r="BC717"/>
      <c r="BD717"/>
      <c r="BE717"/>
      <c r="BF717"/>
      <c r="BG717"/>
      <c r="BH717"/>
    </row>
    <row r="718" spans="49:60" ht="12" customHeight="1" x14ac:dyDescent="0.3">
      <c r="AW718"/>
      <c r="AX718"/>
      <c r="AY718"/>
      <c r="AZ718"/>
      <c r="BA718"/>
      <c r="BB718"/>
      <c r="BC718"/>
      <c r="BD718"/>
      <c r="BE718"/>
      <c r="BF718"/>
      <c r="BG718"/>
      <c r="BH718"/>
    </row>
    <row r="719" spans="49:60" ht="12" customHeight="1" x14ac:dyDescent="0.3">
      <c r="AW719"/>
      <c r="AX719"/>
      <c r="AY719"/>
      <c r="AZ719"/>
      <c r="BA719"/>
      <c r="BB719"/>
      <c r="BC719"/>
      <c r="BD719"/>
      <c r="BE719"/>
      <c r="BF719"/>
      <c r="BG719"/>
      <c r="BH719"/>
    </row>
    <row r="720" spans="49:60" ht="12" customHeight="1" x14ac:dyDescent="0.3">
      <c r="AW720"/>
      <c r="AX720"/>
      <c r="AY720"/>
      <c r="AZ720"/>
      <c r="BA720"/>
      <c r="BB720"/>
      <c r="BC720"/>
      <c r="BD720"/>
      <c r="BE720"/>
      <c r="BF720"/>
      <c r="BG720"/>
      <c r="BH720"/>
    </row>
    <row r="721" spans="49:60" ht="12" customHeight="1" x14ac:dyDescent="0.3">
      <c r="AW721"/>
      <c r="AX721"/>
      <c r="AY721"/>
      <c r="AZ721"/>
      <c r="BA721"/>
      <c r="BB721"/>
      <c r="BC721"/>
      <c r="BD721"/>
      <c r="BE721"/>
      <c r="BF721"/>
      <c r="BG721"/>
      <c r="BH721"/>
    </row>
    <row r="722" spans="49:60" ht="12" customHeight="1" x14ac:dyDescent="0.3">
      <c r="AW722"/>
      <c r="AX722"/>
      <c r="AY722"/>
      <c r="AZ722"/>
      <c r="BA722"/>
      <c r="BB722"/>
      <c r="BC722"/>
      <c r="BD722"/>
      <c r="BE722"/>
      <c r="BF722"/>
      <c r="BG722"/>
      <c r="BH722"/>
    </row>
    <row r="723" spans="49:60" ht="12" customHeight="1" x14ac:dyDescent="0.3">
      <c r="AW723"/>
      <c r="AX723"/>
      <c r="AY723"/>
      <c r="AZ723"/>
      <c r="BA723"/>
      <c r="BB723"/>
      <c r="BC723"/>
      <c r="BD723"/>
      <c r="BE723"/>
      <c r="BF723"/>
      <c r="BG723"/>
      <c r="BH723"/>
    </row>
    <row r="724" spans="49:60" ht="12" customHeight="1" x14ac:dyDescent="0.3">
      <c r="AW724"/>
      <c r="AX724"/>
      <c r="AY724"/>
      <c r="AZ724"/>
      <c r="BA724"/>
      <c r="BB724"/>
      <c r="BC724"/>
      <c r="BD724"/>
      <c r="BE724"/>
      <c r="BF724"/>
      <c r="BG724"/>
      <c r="BH724"/>
    </row>
    <row r="725" spans="49:60" ht="12" customHeight="1" x14ac:dyDescent="0.3">
      <c r="AW725"/>
      <c r="AX725"/>
      <c r="AY725"/>
      <c r="AZ725"/>
      <c r="BA725"/>
      <c r="BB725"/>
      <c r="BC725"/>
      <c r="BD725"/>
      <c r="BE725"/>
      <c r="BF725"/>
      <c r="BG725"/>
      <c r="BH725"/>
    </row>
    <row r="726" spans="49:60" ht="12" customHeight="1" x14ac:dyDescent="0.3">
      <c r="AW726"/>
      <c r="AX726"/>
      <c r="AY726"/>
      <c r="AZ726"/>
      <c r="BA726"/>
      <c r="BB726"/>
      <c r="BC726"/>
      <c r="BD726"/>
      <c r="BE726"/>
      <c r="BF726"/>
      <c r="BG726"/>
      <c r="BH726"/>
    </row>
    <row r="727" spans="49:60" ht="12" customHeight="1" x14ac:dyDescent="0.3">
      <c r="AW727"/>
      <c r="AX727"/>
      <c r="AY727"/>
      <c r="AZ727"/>
      <c r="BA727"/>
      <c r="BB727"/>
      <c r="BC727"/>
      <c r="BD727"/>
      <c r="BE727"/>
      <c r="BF727"/>
      <c r="BG727"/>
      <c r="BH727"/>
    </row>
    <row r="728" spans="49:60" ht="12" customHeight="1" x14ac:dyDescent="0.3">
      <c r="AW728"/>
      <c r="AX728"/>
      <c r="AY728"/>
      <c r="AZ728"/>
      <c r="BA728"/>
      <c r="BB728"/>
      <c r="BC728"/>
      <c r="BD728"/>
      <c r="BE728"/>
      <c r="BF728"/>
      <c r="BG728"/>
      <c r="BH728"/>
    </row>
    <row r="729" spans="49:60" ht="12" customHeight="1" x14ac:dyDescent="0.3">
      <c r="AW729"/>
      <c r="AX729"/>
      <c r="AY729"/>
      <c r="AZ729"/>
      <c r="BA729"/>
      <c r="BB729"/>
      <c r="BC729"/>
      <c r="BD729"/>
      <c r="BE729"/>
      <c r="BF729"/>
      <c r="BG729"/>
      <c r="BH729"/>
    </row>
    <row r="730" spans="49:60" ht="12" customHeight="1" x14ac:dyDescent="0.3">
      <c r="AW730"/>
      <c r="AX730"/>
      <c r="AY730"/>
      <c r="AZ730"/>
      <c r="BA730"/>
      <c r="BB730"/>
      <c r="BC730"/>
      <c r="BD730"/>
      <c r="BE730"/>
      <c r="BF730"/>
      <c r="BG730"/>
      <c r="BH730"/>
    </row>
    <row r="731" spans="49:60" ht="12" customHeight="1" x14ac:dyDescent="0.3">
      <c r="AW731"/>
      <c r="AX731"/>
      <c r="AY731"/>
      <c r="AZ731"/>
      <c r="BA731"/>
      <c r="BB731"/>
      <c r="BC731"/>
      <c r="BD731"/>
      <c r="BE731"/>
      <c r="BF731"/>
      <c r="BG731"/>
      <c r="BH731"/>
    </row>
    <row r="732" spans="49:60" ht="12" customHeight="1" x14ac:dyDescent="0.3">
      <c r="AW732"/>
      <c r="AX732"/>
      <c r="AY732"/>
      <c r="AZ732"/>
      <c r="BA732"/>
      <c r="BB732"/>
      <c r="BC732"/>
      <c r="BD732"/>
      <c r="BE732"/>
      <c r="BF732"/>
      <c r="BG732"/>
      <c r="BH732"/>
    </row>
    <row r="733" spans="49:60" ht="12" customHeight="1" x14ac:dyDescent="0.3">
      <c r="AW733"/>
      <c r="AX733"/>
      <c r="AY733"/>
      <c r="AZ733"/>
      <c r="BA733"/>
      <c r="BB733"/>
      <c r="BC733"/>
      <c r="BD733"/>
      <c r="BE733"/>
      <c r="BF733"/>
      <c r="BG733"/>
      <c r="BH733"/>
    </row>
    <row r="734" spans="49:60" ht="12" customHeight="1" x14ac:dyDescent="0.3">
      <c r="AW734"/>
      <c r="AX734"/>
      <c r="AY734"/>
      <c r="AZ734"/>
      <c r="BA734"/>
      <c r="BB734"/>
      <c r="BC734"/>
      <c r="BD734"/>
      <c r="BE734"/>
      <c r="BF734"/>
      <c r="BG734"/>
      <c r="BH734"/>
    </row>
    <row r="735" spans="49:60" ht="12" customHeight="1" x14ac:dyDescent="0.3">
      <c r="AW735"/>
      <c r="AX735"/>
      <c r="AY735"/>
      <c r="AZ735"/>
      <c r="BA735"/>
      <c r="BB735"/>
      <c r="BC735"/>
      <c r="BD735"/>
      <c r="BE735"/>
      <c r="BF735"/>
      <c r="BG735"/>
      <c r="BH735"/>
    </row>
    <row r="736" spans="49:60" ht="12" customHeight="1" x14ac:dyDescent="0.3">
      <c r="AW736"/>
      <c r="AX736"/>
      <c r="AY736"/>
      <c r="AZ736"/>
      <c r="BA736"/>
      <c r="BB736"/>
      <c r="BC736"/>
      <c r="BD736"/>
      <c r="BE736"/>
      <c r="BF736"/>
      <c r="BG736"/>
      <c r="BH736"/>
    </row>
    <row r="737" spans="49:60" ht="12" customHeight="1" x14ac:dyDescent="0.3">
      <c r="AW737"/>
      <c r="AX737"/>
      <c r="AY737"/>
      <c r="AZ737"/>
      <c r="BA737"/>
      <c r="BB737"/>
      <c r="BC737"/>
      <c r="BD737"/>
      <c r="BE737"/>
      <c r="BF737"/>
      <c r="BG737"/>
      <c r="BH737"/>
    </row>
    <row r="738" spans="49:60" ht="12" customHeight="1" x14ac:dyDescent="0.3">
      <c r="AW738"/>
      <c r="AX738"/>
      <c r="AY738"/>
      <c r="AZ738"/>
      <c r="BA738"/>
      <c r="BB738"/>
      <c r="BC738"/>
      <c r="BD738"/>
      <c r="BE738"/>
      <c r="BF738"/>
      <c r="BG738"/>
      <c r="BH738"/>
    </row>
    <row r="739" spans="49:60" ht="12" customHeight="1" x14ac:dyDescent="0.3">
      <c r="AW739"/>
      <c r="AX739"/>
      <c r="AY739"/>
      <c r="AZ739"/>
      <c r="BA739"/>
      <c r="BB739"/>
      <c r="BC739"/>
      <c r="BD739"/>
      <c r="BE739"/>
      <c r="BF739"/>
      <c r="BG739"/>
      <c r="BH739"/>
    </row>
    <row r="740" spans="49:60" ht="12" customHeight="1" x14ac:dyDescent="0.3">
      <c r="AW740"/>
      <c r="AX740"/>
      <c r="AY740"/>
      <c r="AZ740"/>
      <c r="BA740"/>
      <c r="BB740"/>
      <c r="BC740"/>
      <c r="BD740"/>
      <c r="BE740"/>
      <c r="BF740"/>
      <c r="BG740"/>
      <c r="BH740"/>
    </row>
    <row r="741" spans="49:60" ht="12" customHeight="1" x14ac:dyDescent="0.3">
      <c r="AW741"/>
      <c r="AX741"/>
      <c r="AY741"/>
      <c r="AZ741"/>
      <c r="BA741"/>
      <c r="BB741"/>
      <c r="BC741"/>
      <c r="BD741"/>
      <c r="BE741"/>
      <c r="BF741"/>
      <c r="BG741"/>
      <c r="BH741"/>
    </row>
    <row r="742" spans="49:60" ht="12" customHeight="1" x14ac:dyDescent="0.3">
      <c r="AW742"/>
      <c r="AX742"/>
      <c r="AY742"/>
      <c r="AZ742"/>
      <c r="BA742"/>
      <c r="BB742"/>
      <c r="BC742"/>
      <c r="BD742"/>
      <c r="BE742"/>
      <c r="BF742"/>
      <c r="BG742"/>
      <c r="BH742"/>
    </row>
    <row r="743" spans="49:60" ht="12" customHeight="1" x14ac:dyDescent="0.3">
      <c r="AW743"/>
      <c r="AX743"/>
      <c r="AY743"/>
      <c r="AZ743"/>
      <c r="BA743"/>
      <c r="BB743"/>
      <c r="BC743"/>
      <c r="BD743"/>
      <c r="BE743"/>
      <c r="BF743"/>
      <c r="BG743"/>
      <c r="BH743"/>
    </row>
    <row r="744" spans="49:60" ht="12" customHeight="1" x14ac:dyDescent="0.3">
      <c r="AW744"/>
      <c r="AX744"/>
      <c r="AY744"/>
      <c r="AZ744"/>
      <c r="BA744"/>
      <c r="BB744"/>
      <c r="BC744"/>
      <c r="BD744"/>
      <c r="BE744"/>
      <c r="BF744"/>
      <c r="BG744"/>
      <c r="BH744"/>
    </row>
    <row r="745" spans="49:60" ht="12" customHeight="1" x14ac:dyDescent="0.3">
      <c r="AW745"/>
      <c r="AX745"/>
      <c r="AY745"/>
      <c r="AZ745"/>
      <c r="BA745"/>
      <c r="BB745"/>
      <c r="BC745"/>
      <c r="BD745"/>
      <c r="BE745"/>
      <c r="BF745"/>
      <c r="BG745"/>
      <c r="BH745"/>
    </row>
    <row r="746" spans="49:60" ht="12" customHeight="1" x14ac:dyDescent="0.3">
      <c r="AW746"/>
      <c r="AX746"/>
      <c r="AY746"/>
      <c r="AZ746"/>
      <c r="BA746"/>
      <c r="BB746"/>
      <c r="BC746"/>
      <c r="BD746"/>
      <c r="BE746"/>
      <c r="BF746"/>
      <c r="BG746"/>
      <c r="BH746"/>
    </row>
    <row r="747" spans="49:60" ht="12" customHeight="1" x14ac:dyDescent="0.3">
      <c r="AW747"/>
      <c r="AX747"/>
      <c r="AY747"/>
      <c r="AZ747"/>
      <c r="BA747"/>
      <c r="BB747"/>
      <c r="BC747"/>
      <c r="BD747"/>
      <c r="BE747"/>
      <c r="BF747"/>
      <c r="BG747"/>
      <c r="BH747"/>
    </row>
    <row r="748" spans="49:60" ht="12" customHeight="1" x14ac:dyDescent="0.3">
      <c r="AW748"/>
      <c r="AX748"/>
      <c r="AY748"/>
      <c r="AZ748"/>
      <c r="BA748"/>
      <c r="BB748"/>
      <c r="BC748"/>
      <c r="BD748"/>
      <c r="BE748"/>
      <c r="BF748"/>
      <c r="BG748"/>
      <c r="BH748"/>
    </row>
    <row r="749" spans="49:60" ht="12" customHeight="1" x14ac:dyDescent="0.3">
      <c r="AW749"/>
      <c r="AX749"/>
      <c r="AY749"/>
      <c r="AZ749"/>
      <c r="BA749"/>
      <c r="BB749"/>
      <c r="BC749"/>
      <c r="BD749"/>
      <c r="BE749"/>
      <c r="BF749"/>
      <c r="BG749"/>
      <c r="BH749"/>
    </row>
    <row r="750" spans="49:60" ht="12" customHeight="1" x14ac:dyDescent="0.3">
      <c r="AW750"/>
      <c r="AX750"/>
      <c r="AY750"/>
      <c r="AZ750"/>
      <c r="BA750"/>
      <c r="BB750"/>
      <c r="BC750"/>
      <c r="BD750"/>
      <c r="BE750"/>
      <c r="BF750"/>
      <c r="BG750"/>
      <c r="BH750"/>
    </row>
    <row r="751" spans="49:60" ht="12" customHeight="1" x14ac:dyDescent="0.3">
      <c r="AW751"/>
      <c r="AX751"/>
      <c r="AY751"/>
      <c r="AZ751"/>
      <c r="BA751"/>
      <c r="BB751"/>
      <c r="BC751"/>
      <c r="BD751"/>
      <c r="BE751"/>
      <c r="BF751"/>
      <c r="BG751"/>
      <c r="BH751"/>
    </row>
    <row r="752" spans="49:60" ht="12" customHeight="1" x14ac:dyDescent="0.3">
      <c r="AW752"/>
      <c r="AX752"/>
      <c r="AY752"/>
      <c r="AZ752"/>
      <c r="BA752"/>
      <c r="BB752"/>
      <c r="BC752"/>
      <c r="BD752"/>
      <c r="BE752"/>
      <c r="BF752"/>
      <c r="BG752"/>
      <c r="BH752"/>
    </row>
    <row r="753" spans="49:60" ht="12" customHeight="1" x14ac:dyDescent="0.3">
      <c r="AW753"/>
      <c r="AX753"/>
      <c r="AY753"/>
      <c r="AZ753"/>
      <c r="BA753"/>
      <c r="BB753"/>
      <c r="BC753"/>
      <c r="BD753"/>
      <c r="BE753"/>
      <c r="BF753"/>
      <c r="BG753"/>
      <c r="BH753"/>
    </row>
    <row r="754" spans="49:60" ht="12" customHeight="1" x14ac:dyDescent="0.3">
      <c r="AW754"/>
      <c r="AX754"/>
      <c r="AY754"/>
      <c r="AZ754"/>
      <c r="BA754"/>
      <c r="BB754"/>
      <c r="BC754"/>
      <c r="BD754"/>
      <c r="BE754"/>
      <c r="BF754"/>
      <c r="BG754"/>
      <c r="BH754"/>
    </row>
    <row r="755" spans="49:60" ht="12" customHeight="1" x14ac:dyDescent="0.3">
      <c r="AW755"/>
      <c r="AX755"/>
      <c r="AY755"/>
      <c r="AZ755"/>
      <c r="BA755"/>
      <c r="BB755"/>
      <c r="BC755"/>
      <c r="BD755"/>
      <c r="BE755"/>
      <c r="BF755"/>
      <c r="BG755"/>
      <c r="BH755"/>
    </row>
    <row r="756" spans="49:60" ht="12" customHeight="1" x14ac:dyDescent="0.3">
      <c r="AW756"/>
      <c r="AX756"/>
      <c r="AY756"/>
      <c r="AZ756"/>
      <c r="BA756"/>
      <c r="BB756"/>
      <c r="BC756"/>
      <c r="BD756"/>
      <c r="BE756"/>
      <c r="BF756"/>
      <c r="BG756"/>
      <c r="BH756"/>
    </row>
    <row r="757" spans="49:60" ht="12" customHeight="1" x14ac:dyDescent="0.3">
      <c r="AW757"/>
      <c r="AX757"/>
      <c r="AY757"/>
      <c r="AZ757"/>
      <c r="BA757"/>
      <c r="BB757"/>
      <c r="BC757"/>
      <c r="BD757"/>
      <c r="BE757"/>
      <c r="BF757"/>
      <c r="BG757"/>
      <c r="BH757"/>
    </row>
    <row r="758" spans="49:60" ht="12" customHeight="1" x14ac:dyDescent="0.3">
      <c r="AW758"/>
      <c r="AX758"/>
      <c r="AY758"/>
      <c r="AZ758"/>
      <c r="BA758"/>
      <c r="BB758"/>
      <c r="BC758"/>
      <c r="BD758"/>
      <c r="BE758"/>
      <c r="BF758"/>
      <c r="BG758"/>
      <c r="BH758"/>
    </row>
    <row r="759" spans="49:60" ht="12" customHeight="1" x14ac:dyDescent="0.3">
      <c r="AW759"/>
      <c r="AX759"/>
      <c r="AY759"/>
      <c r="AZ759"/>
      <c r="BA759"/>
      <c r="BB759"/>
      <c r="BC759"/>
      <c r="BD759"/>
      <c r="BE759"/>
      <c r="BF759"/>
      <c r="BG759"/>
      <c r="BH759"/>
    </row>
    <row r="760" spans="49:60" ht="12" customHeight="1" x14ac:dyDescent="0.3">
      <c r="AW760"/>
      <c r="AX760"/>
      <c r="AY760"/>
      <c r="AZ760"/>
      <c r="BA760"/>
      <c r="BB760"/>
      <c r="BC760"/>
      <c r="BD760"/>
      <c r="BE760"/>
      <c r="BF760"/>
      <c r="BG760"/>
      <c r="BH760"/>
    </row>
    <row r="761" spans="49:60" ht="12" customHeight="1" x14ac:dyDescent="0.3">
      <c r="AW761"/>
      <c r="AX761"/>
      <c r="AY761"/>
      <c r="AZ761"/>
      <c r="BA761"/>
      <c r="BB761"/>
      <c r="BC761"/>
      <c r="BD761"/>
      <c r="BE761"/>
      <c r="BF761"/>
      <c r="BG761"/>
      <c r="BH761"/>
    </row>
    <row r="762" spans="49:60" ht="12" customHeight="1" x14ac:dyDescent="0.3">
      <c r="AW762"/>
      <c r="AX762"/>
      <c r="AY762"/>
      <c r="AZ762"/>
      <c r="BA762"/>
      <c r="BB762"/>
      <c r="BC762"/>
      <c r="BD762"/>
      <c r="BE762"/>
      <c r="BF762"/>
      <c r="BG762"/>
      <c r="BH762"/>
    </row>
    <row r="763" spans="49:60" ht="12" customHeight="1" x14ac:dyDescent="0.3">
      <c r="AW763"/>
      <c r="AX763"/>
      <c r="AY763"/>
      <c r="AZ763"/>
      <c r="BA763"/>
      <c r="BB763"/>
      <c r="BC763"/>
      <c r="BD763"/>
      <c r="BE763"/>
      <c r="BF763"/>
      <c r="BG763"/>
      <c r="BH763"/>
    </row>
    <row r="764" spans="49:60" ht="12" customHeight="1" x14ac:dyDescent="0.3">
      <c r="AW764"/>
      <c r="AX764"/>
      <c r="AY764"/>
      <c r="AZ764"/>
      <c r="BA764"/>
      <c r="BB764"/>
      <c r="BC764"/>
      <c r="BD764"/>
      <c r="BE764"/>
      <c r="BF764"/>
      <c r="BG764"/>
      <c r="BH764"/>
    </row>
    <row r="765" spans="49:60" ht="12" customHeight="1" x14ac:dyDescent="0.3">
      <c r="AW765"/>
      <c r="AX765"/>
      <c r="AY765"/>
      <c r="AZ765"/>
      <c r="BA765"/>
      <c r="BB765"/>
      <c r="BC765"/>
      <c r="BD765"/>
      <c r="BE765"/>
      <c r="BF765"/>
      <c r="BG765"/>
      <c r="BH765"/>
    </row>
    <row r="766" spans="49:60" ht="12" customHeight="1" x14ac:dyDescent="0.3">
      <c r="AW766"/>
      <c r="AX766"/>
      <c r="AY766"/>
      <c r="AZ766"/>
      <c r="BA766"/>
      <c r="BB766"/>
      <c r="BC766"/>
      <c r="BD766"/>
      <c r="BE766"/>
      <c r="BF766"/>
      <c r="BG766"/>
      <c r="BH766"/>
    </row>
    <row r="767" spans="49:60" ht="12" customHeight="1" x14ac:dyDescent="0.3">
      <c r="AW767"/>
      <c r="AX767"/>
      <c r="AY767"/>
      <c r="AZ767"/>
      <c r="BA767"/>
      <c r="BB767"/>
      <c r="BC767"/>
      <c r="BD767"/>
      <c r="BE767"/>
      <c r="BF767"/>
      <c r="BG767"/>
      <c r="BH767"/>
    </row>
    <row r="768" spans="49:60" ht="12" customHeight="1" x14ac:dyDescent="0.3">
      <c r="AW768"/>
      <c r="AX768"/>
      <c r="AY768"/>
      <c r="AZ768"/>
      <c r="BA768"/>
      <c r="BB768"/>
      <c r="BC768"/>
      <c r="BD768"/>
      <c r="BE768"/>
      <c r="BF768"/>
      <c r="BG768"/>
      <c r="BH768"/>
    </row>
    <row r="769" spans="49:60" ht="12" customHeight="1" x14ac:dyDescent="0.3">
      <c r="AW769"/>
      <c r="AX769"/>
      <c r="AY769"/>
      <c r="AZ769"/>
      <c r="BA769"/>
      <c r="BB769"/>
      <c r="BC769"/>
      <c r="BD769"/>
      <c r="BE769"/>
      <c r="BF769"/>
      <c r="BG769"/>
      <c r="BH769"/>
    </row>
    <row r="770" spans="49:60" ht="12" customHeight="1" x14ac:dyDescent="0.3">
      <c r="AW770"/>
      <c r="AX770"/>
      <c r="AY770"/>
      <c r="AZ770"/>
      <c r="BA770"/>
      <c r="BB770"/>
      <c r="BC770"/>
      <c r="BD770"/>
      <c r="BE770"/>
      <c r="BF770"/>
      <c r="BG770"/>
      <c r="BH770"/>
    </row>
    <row r="771" spans="49:60" ht="12" customHeight="1" x14ac:dyDescent="0.3">
      <c r="AW771"/>
      <c r="AX771"/>
      <c r="AY771"/>
      <c r="AZ771"/>
      <c r="BA771"/>
      <c r="BB771"/>
      <c r="BC771"/>
      <c r="BD771"/>
      <c r="BE771"/>
      <c r="BF771"/>
      <c r="BG771"/>
      <c r="BH771"/>
    </row>
    <row r="772" spans="49:60" ht="12" customHeight="1" x14ac:dyDescent="0.3">
      <c r="AW772"/>
      <c r="AX772"/>
      <c r="AY772"/>
      <c r="AZ772"/>
      <c r="BA772"/>
      <c r="BB772"/>
      <c r="BC772"/>
      <c r="BD772"/>
      <c r="BE772"/>
      <c r="BF772"/>
      <c r="BG772"/>
      <c r="BH772"/>
    </row>
    <row r="773" spans="49:60" ht="12" customHeight="1" x14ac:dyDescent="0.3">
      <c r="AW773"/>
      <c r="AX773"/>
      <c r="AY773"/>
      <c r="AZ773"/>
      <c r="BA773"/>
      <c r="BB773"/>
      <c r="BC773"/>
      <c r="BD773"/>
      <c r="BE773"/>
      <c r="BF773"/>
      <c r="BG773"/>
      <c r="BH773"/>
    </row>
    <row r="774" spans="49:60" ht="12" customHeight="1" x14ac:dyDescent="0.3">
      <c r="AW774"/>
      <c r="AX774"/>
      <c r="AY774"/>
      <c r="AZ774"/>
      <c r="BA774"/>
      <c r="BB774"/>
      <c r="BC774"/>
      <c r="BD774"/>
      <c r="BE774"/>
      <c r="BF774"/>
      <c r="BG774"/>
      <c r="BH774"/>
    </row>
    <row r="775" spans="49:60" ht="12" customHeight="1" x14ac:dyDescent="0.3">
      <c r="AW775"/>
      <c r="AX775"/>
      <c r="AY775"/>
      <c r="AZ775"/>
      <c r="BA775"/>
      <c r="BB775"/>
      <c r="BC775"/>
      <c r="BD775"/>
      <c r="BE775"/>
      <c r="BF775"/>
      <c r="BG775"/>
      <c r="BH775"/>
    </row>
    <row r="776" spans="49:60" ht="12" customHeight="1" x14ac:dyDescent="0.3">
      <c r="AW776"/>
      <c r="AX776"/>
      <c r="AY776"/>
      <c r="AZ776"/>
      <c r="BA776"/>
      <c r="BB776"/>
      <c r="BC776"/>
      <c r="BD776"/>
      <c r="BE776"/>
      <c r="BF776"/>
      <c r="BG776"/>
      <c r="BH776"/>
    </row>
    <row r="777" spans="49:60" ht="12" customHeight="1" x14ac:dyDescent="0.3">
      <c r="AW777"/>
      <c r="AX777"/>
      <c r="AY777"/>
      <c r="AZ777"/>
      <c r="BA777"/>
      <c r="BB777"/>
      <c r="BC777"/>
      <c r="BD777"/>
      <c r="BE777"/>
      <c r="BF777"/>
      <c r="BG777"/>
      <c r="BH777"/>
    </row>
    <row r="778" spans="49:60" ht="12" customHeight="1" x14ac:dyDescent="0.3">
      <c r="AW778"/>
      <c r="AX778"/>
      <c r="AY778"/>
      <c r="AZ778"/>
      <c r="BA778"/>
      <c r="BB778"/>
      <c r="BC778"/>
      <c r="BD778"/>
      <c r="BE778"/>
      <c r="BF778"/>
      <c r="BG778"/>
      <c r="BH778"/>
    </row>
    <row r="779" spans="49:60" ht="12" customHeight="1" x14ac:dyDescent="0.3">
      <c r="AW779"/>
      <c r="AX779"/>
      <c r="AY779"/>
      <c r="AZ779"/>
      <c r="BA779"/>
      <c r="BB779"/>
      <c r="BC779"/>
      <c r="BD779"/>
      <c r="BE779"/>
      <c r="BF779"/>
      <c r="BG779"/>
      <c r="BH779"/>
    </row>
    <row r="780" spans="49:60" ht="12" customHeight="1" x14ac:dyDescent="0.3">
      <c r="AW780"/>
      <c r="AX780"/>
      <c r="AY780"/>
      <c r="AZ780"/>
      <c r="BA780"/>
      <c r="BB780"/>
      <c r="BC780"/>
      <c r="BD780"/>
      <c r="BE780"/>
      <c r="BF780"/>
      <c r="BG780"/>
      <c r="BH780"/>
    </row>
    <row r="781" spans="49:60" ht="12" customHeight="1" x14ac:dyDescent="0.3">
      <c r="AW781"/>
      <c r="AX781"/>
      <c r="AY781"/>
      <c r="AZ781"/>
      <c r="BA781"/>
      <c r="BB781"/>
      <c r="BC781"/>
      <c r="BD781"/>
      <c r="BE781"/>
      <c r="BF781"/>
      <c r="BG781"/>
      <c r="BH781"/>
    </row>
    <row r="782" spans="49:60" ht="12" customHeight="1" x14ac:dyDescent="0.3">
      <c r="AW782"/>
      <c r="AX782"/>
      <c r="AY782"/>
      <c r="AZ782"/>
      <c r="BA782"/>
      <c r="BB782"/>
      <c r="BC782"/>
      <c r="BD782"/>
      <c r="BE782"/>
      <c r="BF782"/>
      <c r="BG782"/>
      <c r="BH782"/>
    </row>
    <row r="783" spans="49:60" ht="12" customHeight="1" x14ac:dyDescent="0.3">
      <c r="AW783"/>
      <c r="AX783"/>
      <c r="AY783"/>
      <c r="AZ783"/>
      <c r="BA783"/>
      <c r="BB783"/>
      <c r="BC783"/>
      <c r="BD783"/>
      <c r="BE783"/>
      <c r="BF783"/>
      <c r="BG783"/>
      <c r="BH783"/>
    </row>
    <row r="784" spans="49:60" ht="12" customHeight="1" x14ac:dyDescent="0.3">
      <c r="AW784"/>
      <c r="AX784"/>
      <c r="AY784"/>
      <c r="AZ784"/>
      <c r="BA784"/>
      <c r="BB784"/>
      <c r="BC784"/>
      <c r="BD784"/>
      <c r="BE784"/>
      <c r="BF784"/>
      <c r="BG784"/>
      <c r="BH784"/>
    </row>
    <row r="785" spans="49:60" ht="12" customHeight="1" x14ac:dyDescent="0.3">
      <c r="AW785"/>
      <c r="AX785"/>
      <c r="AY785"/>
      <c r="AZ785"/>
      <c r="BA785"/>
      <c r="BB785"/>
      <c r="BC785"/>
      <c r="BD785"/>
      <c r="BE785"/>
      <c r="BF785"/>
      <c r="BG785"/>
      <c r="BH785"/>
    </row>
    <row r="786" spans="49:60" ht="12" customHeight="1" x14ac:dyDescent="0.3">
      <c r="AW786"/>
      <c r="AX786"/>
      <c r="AY786"/>
      <c r="AZ786"/>
      <c r="BA786"/>
      <c r="BB786"/>
      <c r="BC786"/>
      <c r="BD786"/>
      <c r="BE786"/>
      <c r="BF786"/>
      <c r="BG786"/>
      <c r="BH786"/>
    </row>
    <row r="787" spans="49:60" ht="12" customHeight="1" x14ac:dyDescent="0.3">
      <c r="AW787"/>
      <c r="AX787"/>
      <c r="AY787"/>
      <c r="AZ787"/>
      <c r="BA787"/>
      <c r="BB787"/>
      <c r="BC787"/>
      <c r="BD787"/>
      <c r="BE787"/>
      <c r="BF787"/>
      <c r="BG787"/>
      <c r="BH787"/>
    </row>
    <row r="788" spans="49:60" ht="12" customHeight="1" x14ac:dyDescent="0.3">
      <c r="AW788"/>
      <c r="AX788"/>
      <c r="AY788"/>
      <c r="AZ788"/>
      <c r="BA788"/>
      <c r="BB788"/>
      <c r="BC788"/>
      <c r="BD788"/>
      <c r="BE788"/>
      <c r="BF788"/>
      <c r="BG788"/>
      <c r="BH788"/>
    </row>
    <row r="789" spans="49:60" ht="12" customHeight="1" x14ac:dyDescent="0.3">
      <c r="AW789"/>
      <c r="AX789"/>
      <c r="AY789"/>
      <c r="AZ789"/>
      <c r="BA789"/>
      <c r="BB789"/>
      <c r="BC789"/>
      <c r="BD789"/>
      <c r="BE789"/>
      <c r="BF789"/>
      <c r="BG789"/>
      <c r="BH789"/>
    </row>
    <row r="790" spans="49:60" ht="12" customHeight="1" x14ac:dyDescent="0.3">
      <c r="AW790"/>
      <c r="AX790"/>
      <c r="AY790"/>
      <c r="AZ790"/>
      <c r="BA790"/>
      <c r="BB790"/>
      <c r="BC790"/>
      <c r="BD790"/>
      <c r="BE790"/>
      <c r="BF790"/>
      <c r="BG790"/>
      <c r="BH790"/>
    </row>
    <row r="791" spans="49:60" ht="12" customHeight="1" x14ac:dyDescent="0.3">
      <c r="AW791"/>
      <c r="AX791"/>
      <c r="AY791"/>
      <c r="AZ791"/>
      <c r="BA791"/>
      <c r="BB791"/>
      <c r="BC791"/>
      <c r="BD791"/>
      <c r="BE791"/>
      <c r="BF791"/>
      <c r="BG791"/>
      <c r="BH791"/>
    </row>
    <row r="792" spans="49:60" ht="12" customHeight="1" x14ac:dyDescent="0.3">
      <c r="AW792"/>
      <c r="AX792"/>
      <c r="AY792"/>
      <c r="AZ792"/>
      <c r="BA792"/>
      <c r="BB792"/>
      <c r="BC792"/>
      <c r="BD792"/>
      <c r="BE792"/>
      <c r="BF792"/>
      <c r="BG792"/>
      <c r="BH792"/>
    </row>
    <row r="793" spans="49:60" ht="12" customHeight="1" x14ac:dyDescent="0.3">
      <c r="AW793"/>
      <c r="AX793"/>
      <c r="AY793"/>
      <c r="AZ793"/>
      <c r="BA793"/>
      <c r="BB793"/>
      <c r="BC793"/>
      <c r="BD793"/>
      <c r="BE793"/>
      <c r="BF793"/>
      <c r="BG793"/>
      <c r="BH793"/>
    </row>
    <row r="794" spans="49:60" ht="12" customHeight="1" x14ac:dyDescent="0.3">
      <c r="AW794"/>
      <c r="AX794"/>
      <c r="AY794"/>
      <c r="AZ794"/>
      <c r="BA794"/>
      <c r="BB794"/>
      <c r="BC794"/>
      <c r="BD794"/>
      <c r="BE794"/>
      <c r="BF794"/>
      <c r="BG794"/>
      <c r="BH794"/>
    </row>
    <row r="795" spans="49:60" ht="12" customHeight="1" x14ac:dyDescent="0.3">
      <c r="AW795"/>
      <c r="AX795"/>
      <c r="AY795"/>
      <c r="AZ795"/>
      <c r="BA795"/>
      <c r="BB795"/>
      <c r="BC795"/>
      <c r="BD795"/>
      <c r="BE795"/>
      <c r="BF795"/>
      <c r="BG795"/>
      <c r="BH795"/>
    </row>
    <row r="796" spans="49:60" ht="12" customHeight="1" x14ac:dyDescent="0.3">
      <c r="AW796"/>
      <c r="AX796"/>
      <c r="AY796"/>
      <c r="AZ796"/>
      <c r="BA796"/>
      <c r="BB796"/>
      <c r="BC796"/>
      <c r="BD796"/>
      <c r="BE796"/>
      <c r="BF796"/>
      <c r="BG796"/>
      <c r="BH796"/>
    </row>
    <row r="797" spans="49:60" ht="12" customHeight="1" x14ac:dyDescent="0.3">
      <c r="AW797"/>
      <c r="AX797"/>
      <c r="AY797"/>
      <c r="AZ797"/>
      <c r="BA797"/>
      <c r="BB797"/>
      <c r="BC797"/>
      <c r="BD797"/>
      <c r="BE797"/>
      <c r="BF797"/>
      <c r="BG797"/>
      <c r="BH797"/>
    </row>
    <row r="798" spans="49:60" ht="12" customHeight="1" x14ac:dyDescent="0.3">
      <c r="AW798"/>
      <c r="AX798"/>
      <c r="AY798"/>
      <c r="AZ798"/>
      <c r="BA798"/>
      <c r="BB798"/>
      <c r="BC798"/>
      <c r="BD798"/>
      <c r="BE798"/>
      <c r="BF798"/>
      <c r="BG798"/>
      <c r="BH798"/>
    </row>
    <row r="799" spans="49:60" ht="12" customHeight="1" x14ac:dyDescent="0.3">
      <c r="AW799"/>
      <c r="AX799"/>
      <c r="AY799"/>
      <c r="AZ799"/>
      <c r="BA799"/>
      <c r="BB799"/>
      <c r="BC799"/>
      <c r="BD799"/>
      <c r="BE799"/>
      <c r="BF799"/>
      <c r="BG799"/>
      <c r="BH799"/>
    </row>
    <row r="800" spans="49:60" ht="12" customHeight="1" x14ac:dyDescent="0.3">
      <c r="AW800"/>
      <c r="AX800"/>
      <c r="AY800"/>
      <c r="AZ800"/>
      <c r="BA800"/>
      <c r="BB800"/>
      <c r="BC800"/>
      <c r="BD800"/>
      <c r="BE800"/>
      <c r="BF800"/>
      <c r="BG800"/>
      <c r="BH800"/>
    </row>
    <row r="801" spans="49:60" ht="12" customHeight="1" x14ac:dyDescent="0.3">
      <c r="AW801"/>
      <c r="AX801"/>
      <c r="AY801"/>
      <c r="AZ801"/>
      <c r="BA801"/>
      <c r="BB801"/>
      <c r="BC801"/>
      <c r="BD801"/>
      <c r="BE801"/>
      <c r="BF801"/>
      <c r="BG801"/>
      <c r="BH801"/>
    </row>
    <row r="802" spans="49:60" ht="12" customHeight="1" x14ac:dyDescent="0.3">
      <c r="AW802"/>
      <c r="AX802"/>
      <c r="AY802"/>
      <c r="AZ802"/>
      <c r="BA802"/>
      <c r="BB802"/>
      <c r="BC802"/>
      <c r="BD802"/>
      <c r="BE802"/>
      <c r="BF802"/>
      <c r="BG802"/>
      <c r="BH802"/>
    </row>
    <row r="803" spans="49:60" ht="12" customHeight="1" x14ac:dyDescent="0.3">
      <c r="AW803"/>
      <c r="AX803"/>
      <c r="AY803"/>
      <c r="AZ803"/>
      <c r="BA803"/>
      <c r="BB803"/>
      <c r="BC803"/>
      <c r="BD803"/>
      <c r="BE803"/>
      <c r="BF803"/>
      <c r="BG803"/>
      <c r="BH803"/>
    </row>
    <row r="804" spans="49:60" ht="12" customHeight="1" x14ac:dyDescent="0.3">
      <c r="AW804"/>
      <c r="AX804"/>
      <c r="AY804"/>
      <c r="AZ804"/>
      <c r="BA804"/>
      <c r="BB804"/>
      <c r="BC804"/>
      <c r="BD804"/>
      <c r="BE804"/>
      <c r="BF804"/>
      <c r="BG804"/>
      <c r="BH804"/>
    </row>
    <row r="805" spans="49:60" ht="12" customHeight="1" x14ac:dyDescent="0.3">
      <c r="AW805"/>
      <c r="AX805"/>
      <c r="AY805"/>
      <c r="AZ805"/>
      <c r="BA805"/>
      <c r="BB805"/>
      <c r="BC805"/>
      <c r="BD805"/>
      <c r="BE805"/>
      <c r="BF805"/>
      <c r="BG805"/>
      <c r="BH805"/>
    </row>
    <row r="806" spans="49:60" ht="12" customHeight="1" x14ac:dyDescent="0.3">
      <c r="AW806"/>
      <c r="AX806"/>
      <c r="AY806"/>
      <c r="AZ806"/>
      <c r="BA806"/>
      <c r="BB806"/>
      <c r="BC806"/>
      <c r="BD806"/>
      <c r="BE806"/>
      <c r="BF806"/>
      <c r="BG806"/>
      <c r="BH806"/>
    </row>
    <row r="807" spans="49:60" ht="12" customHeight="1" x14ac:dyDescent="0.3">
      <c r="AW807"/>
      <c r="AX807"/>
      <c r="AY807"/>
      <c r="AZ807"/>
      <c r="BA807"/>
      <c r="BB807"/>
      <c r="BC807"/>
      <c r="BD807"/>
      <c r="BE807"/>
      <c r="BF807"/>
      <c r="BG807"/>
      <c r="BH807"/>
    </row>
    <row r="808" spans="49:60" ht="12" customHeight="1" x14ac:dyDescent="0.3">
      <c r="AW808"/>
      <c r="AX808"/>
      <c r="AY808"/>
      <c r="AZ808"/>
      <c r="BA808"/>
      <c r="BB808"/>
      <c r="BC808"/>
      <c r="BD808"/>
      <c r="BE808"/>
      <c r="BF808"/>
      <c r="BG808"/>
      <c r="BH808"/>
    </row>
    <row r="809" spans="49:60" ht="12" customHeight="1" x14ac:dyDescent="0.3">
      <c r="AW809"/>
      <c r="AX809"/>
      <c r="AY809"/>
      <c r="AZ809"/>
      <c r="BA809"/>
      <c r="BB809"/>
      <c r="BC809"/>
      <c r="BD809"/>
      <c r="BE809"/>
      <c r="BF809"/>
      <c r="BG809"/>
      <c r="BH809"/>
    </row>
    <row r="810" spans="49:60" ht="12" customHeight="1" x14ac:dyDescent="0.3">
      <c r="AW810"/>
      <c r="AX810"/>
      <c r="AY810"/>
      <c r="AZ810"/>
      <c r="BA810"/>
      <c r="BB810"/>
      <c r="BC810"/>
      <c r="BD810"/>
      <c r="BE810"/>
      <c r="BF810"/>
      <c r="BG810"/>
      <c r="BH810"/>
    </row>
    <row r="811" spans="49:60" ht="12" customHeight="1" x14ac:dyDescent="0.3">
      <c r="AW811"/>
      <c r="AX811"/>
      <c r="AY811"/>
      <c r="AZ811"/>
      <c r="BA811"/>
      <c r="BB811"/>
      <c r="BC811"/>
      <c r="BD811"/>
      <c r="BE811"/>
      <c r="BF811"/>
      <c r="BG811"/>
      <c r="BH811"/>
    </row>
    <row r="812" spans="49:60" ht="12" customHeight="1" x14ac:dyDescent="0.3">
      <c r="AW812"/>
      <c r="AX812"/>
      <c r="AY812"/>
      <c r="AZ812"/>
      <c r="BA812"/>
      <c r="BB812"/>
      <c r="BC812"/>
      <c r="BD812"/>
      <c r="BE812"/>
      <c r="BF812"/>
      <c r="BG812"/>
      <c r="BH812"/>
    </row>
    <row r="813" spans="49:60" ht="12" customHeight="1" x14ac:dyDescent="0.3">
      <c r="AW813"/>
      <c r="AX813"/>
      <c r="AY813"/>
      <c r="AZ813"/>
      <c r="BA813"/>
      <c r="BB813"/>
      <c r="BC813"/>
      <c r="BD813"/>
      <c r="BE813"/>
      <c r="BF813"/>
      <c r="BG813"/>
      <c r="BH813"/>
    </row>
    <row r="814" spans="49:60" ht="12" customHeight="1" x14ac:dyDescent="0.3">
      <c r="AW814"/>
      <c r="AX814"/>
      <c r="AY814"/>
      <c r="AZ814"/>
      <c r="BA814"/>
      <c r="BB814"/>
      <c r="BC814"/>
      <c r="BD814"/>
      <c r="BE814"/>
      <c r="BF814"/>
      <c r="BG814"/>
      <c r="BH814"/>
    </row>
    <row r="815" spans="49:60" ht="12" customHeight="1" x14ac:dyDescent="0.3">
      <c r="AW815"/>
      <c r="AX815"/>
      <c r="AY815"/>
      <c r="AZ815"/>
      <c r="BA815"/>
      <c r="BB815"/>
      <c r="BC815"/>
      <c r="BD815"/>
      <c r="BE815"/>
      <c r="BF815"/>
      <c r="BG815"/>
      <c r="BH815"/>
    </row>
    <row r="816" spans="49:60" ht="12" customHeight="1" x14ac:dyDescent="0.3">
      <c r="AW816"/>
      <c r="AX816"/>
      <c r="AY816"/>
      <c r="AZ816"/>
      <c r="BA816"/>
      <c r="BB816"/>
      <c r="BC816"/>
      <c r="BD816"/>
      <c r="BE816"/>
      <c r="BF816"/>
      <c r="BG816"/>
      <c r="BH816"/>
    </row>
    <row r="817" spans="49:60" ht="12" customHeight="1" x14ac:dyDescent="0.3">
      <c r="AW817"/>
      <c r="AX817"/>
      <c r="AY817"/>
      <c r="AZ817"/>
      <c r="BA817"/>
      <c r="BB817"/>
      <c r="BC817"/>
      <c r="BD817"/>
      <c r="BE817"/>
      <c r="BF817"/>
      <c r="BG817"/>
      <c r="BH817"/>
    </row>
    <row r="818" spans="49:60" ht="12" customHeight="1" x14ac:dyDescent="0.3">
      <c r="AW818"/>
      <c r="AX818"/>
      <c r="AY818"/>
      <c r="AZ818"/>
      <c r="BA818"/>
      <c r="BB818"/>
      <c r="BC818"/>
      <c r="BD818"/>
      <c r="BE818"/>
      <c r="BF818"/>
      <c r="BG818"/>
      <c r="BH818"/>
    </row>
    <row r="819" spans="49:60" ht="12" customHeight="1" x14ac:dyDescent="0.3">
      <c r="AW819"/>
      <c r="AX819"/>
      <c r="AY819"/>
      <c r="AZ819"/>
      <c r="BA819"/>
      <c r="BB819"/>
      <c r="BC819"/>
      <c r="BD819"/>
      <c r="BE819"/>
      <c r="BF819"/>
      <c r="BG819"/>
      <c r="BH819"/>
    </row>
    <row r="820" spans="49:60" ht="12" customHeight="1" x14ac:dyDescent="0.3">
      <c r="AW820"/>
      <c r="AX820"/>
      <c r="AY820"/>
      <c r="AZ820"/>
      <c r="BA820"/>
      <c r="BB820"/>
      <c r="BC820"/>
      <c r="BD820"/>
      <c r="BE820"/>
      <c r="BF820"/>
      <c r="BG820"/>
      <c r="BH820"/>
    </row>
    <row r="821" spans="49:60" ht="12" customHeight="1" x14ac:dyDescent="0.3">
      <c r="AW821"/>
      <c r="AX821"/>
      <c r="AY821"/>
      <c r="AZ821"/>
      <c r="BA821"/>
      <c r="BB821"/>
      <c r="BC821"/>
      <c r="BD821"/>
      <c r="BE821"/>
      <c r="BF821"/>
      <c r="BG821"/>
      <c r="BH821"/>
    </row>
    <row r="822" spans="49:60" ht="12" customHeight="1" x14ac:dyDescent="0.3">
      <c r="AW822"/>
      <c r="AX822"/>
      <c r="AY822"/>
      <c r="AZ822"/>
      <c r="BA822"/>
      <c r="BB822"/>
      <c r="BC822"/>
      <c r="BD822"/>
      <c r="BE822"/>
      <c r="BF822"/>
      <c r="BG822"/>
      <c r="BH822"/>
    </row>
    <row r="823" spans="49:60" ht="12" customHeight="1" x14ac:dyDescent="0.3">
      <c r="AW823"/>
      <c r="AX823"/>
      <c r="AY823"/>
      <c r="AZ823"/>
      <c r="BA823"/>
      <c r="BB823"/>
      <c r="BC823"/>
      <c r="BD823"/>
      <c r="BE823"/>
      <c r="BF823"/>
      <c r="BG823"/>
      <c r="BH823"/>
    </row>
    <row r="824" spans="49:60" ht="12" customHeight="1" x14ac:dyDescent="0.3">
      <c r="AW824"/>
      <c r="AX824"/>
      <c r="AY824"/>
      <c r="AZ824"/>
      <c r="BA824"/>
      <c r="BB824"/>
      <c r="BC824"/>
      <c r="BD824"/>
      <c r="BE824"/>
      <c r="BF824"/>
      <c r="BG824"/>
      <c r="BH824"/>
    </row>
    <row r="825" spans="49:60" ht="12" customHeight="1" x14ac:dyDescent="0.3">
      <c r="AW825"/>
      <c r="AX825"/>
      <c r="AY825"/>
      <c r="AZ825"/>
      <c r="BA825"/>
      <c r="BB825"/>
      <c r="BC825"/>
      <c r="BD825"/>
      <c r="BE825"/>
      <c r="BF825"/>
      <c r="BG825"/>
      <c r="BH825"/>
    </row>
    <row r="826" spans="49:60" ht="12" customHeight="1" x14ac:dyDescent="0.3">
      <c r="AW826"/>
      <c r="AX826"/>
      <c r="AY826"/>
      <c r="AZ826"/>
      <c r="BA826"/>
      <c r="BB826"/>
      <c r="BC826"/>
      <c r="BD826"/>
      <c r="BE826"/>
      <c r="BF826"/>
      <c r="BG826"/>
      <c r="BH826"/>
    </row>
    <row r="827" spans="49:60" ht="12" customHeight="1" x14ac:dyDescent="0.3">
      <c r="AW827"/>
      <c r="AX827"/>
      <c r="AY827"/>
      <c r="AZ827"/>
      <c r="BA827"/>
      <c r="BB827"/>
      <c r="BC827"/>
      <c r="BD827"/>
      <c r="BE827"/>
      <c r="BF827"/>
      <c r="BG827"/>
      <c r="BH827"/>
    </row>
    <row r="828" spans="49:60" ht="12" customHeight="1" x14ac:dyDescent="0.3">
      <c r="AW828"/>
      <c r="AX828"/>
      <c r="AY828"/>
      <c r="AZ828"/>
      <c r="BA828"/>
      <c r="BB828"/>
      <c r="BC828"/>
      <c r="BD828"/>
      <c r="BE828"/>
      <c r="BF828"/>
      <c r="BG828"/>
      <c r="BH828"/>
    </row>
    <row r="829" spans="49:60" ht="12" customHeight="1" x14ac:dyDescent="0.3">
      <c r="AW829"/>
      <c r="AX829"/>
      <c r="AY829"/>
      <c r="AZ829"/>
      <c r="BA829"/>
      <c r="BB829"/>
      <c r="BC829"/>
      <c r="BD829"/>
      <c r="BE829"/>
      <c r="BF829"/>
      <c r="BG829"/>
      <c r="BH829"/>
    </row>
    <row r="830" spans="49:60" ht="12" customHeight="1" x14ac:dyDescent="0.3">
      <c r="AW830"/>
      <c r="AX830"/>
      <c r="AY830"/>
      <c r="AZ830"/>
      <c r="BA830"/>
      <c r="BB830"/>
      <c r="BC830"/>
      <c r="BD830"/>
      <c r="BE830"/>
      <c r="BF830"/>
      <c r="BG830"/>
      <c r="BH830"/>
    </row>
    <row r="831" spans="49:60" ht="12" customHeight="1" x14ac:dyDescent="0.3">
      <c r="AW831"/>
      <c r="AX831"/>
      <c r="AY831"/>
      <c r="AZ831"/>
      <c r="BA831"/>
      <c r="BB831"/>
      <c r="BC831"/>
      <c r="BD831"/>
      <c r="BE831"/>
      <c r="BF831"/>
      <c r="BG831"/>
      <c r="BH831"/>
    </row>
    <row r="832" spans="49:60" ht="12" customHeight="1" x14ac:dyDescent="0.3">
      <c r="AW832"/>
      <c r="AX832"/>
      <c r="AY832"/>
      <c r="AZ832"/>
      <c r="BA832"/>
      <c r="BB832"/>
      <c r="BC832"/>
      <c r="BD832"/>
      <c r="BE832"/>
      <c r="BF832"/>
      <c r="BG832"/>
      <c r="BH832"/>
    </row>
    <row r="833" spans="49:60" ht="12" customHeight="1" x14ac:dyDescent="0.3">
      <c r="AW833"/>
      <c r="AX833"/>
      <c r="AY833"/>
      <c r="AZ833"/>
      <c r="BA833"/>
      <c r="BB833"/>
      <c r="BC833"/>
      <c r="BD833"/>
      <c r="BE833"/>
      <c r="BF833"/>
      <c r="BG833"/>
      <c r="BH833"/>
    </row>
    <row r="834" spans="49:60" ht="12" customHeight="1" x14ac:dyDescent="0.3">
      <c r="AW834"/>
      <c r="AX834"/>
      <c r="AY834"/>
      <c r="AZ834"/>
      <c r="BA834"/>
      <c r="BB834"/>
      <c r="BC834"/>
      <c r="BD834"/>
      <c r="BE834"/>
      <c r="BF834"/>
      <c r="BG834"/>
      <c r="BH834"/>
    </row>
    <row r="835" spans="49:60" ht="12" customHeight="1" x14ac:dyDescent="0.3">
      <c r="AW835"/>
      <c r="AX835"/>
      <c r="AY835"/>
      <c r="AZ835"/>
      <c r="BA835"/>
      <c r="BB835"/>
      <c r="BC835"/>
      <c r="BD835"/>
      <c r="BE835"/>
      <c r="BF835"/>
      <c r="BG835"/>
      <c r="BH835"/>
    </row>
    <row r="836" spans="49:60" ht="12" customHeight="1" x14ac:dyDescent="0.3">
      <c r="AW836"/>
      <c r="AX836"/>
      <c r="AY836"/>
      <c r="AZ836"/>
      <c r="BA836"/>
      <c r="BB836"/>
      <c r="BC836"/>
      <c r="BD836"/>
      <c r="BE836"/>
      <c r="BF836"/>
      <c r="BG836"/>
      <c r="BH836"/>
    </row>
    <row r="837" spans="49:60" ht="12" customHeight="1" x14ac:dyDescent="0.3">
      <c r="AW837"/>
      <c r="AX837"/>
      <c r="AY837"/>
      <c r="AZ837"/>
      <c r="BA837"/>
      <c r="BB837"/>
      <c r="BC837"/>
      <c r="BD837"/>
      <c r="BE837"/>
      <c r="BF837"/>
      <c r="BG837"/>
      <c r="BH837"/>
    </row>
    <row r="838" spans="49:60" ht="12" customHeight="1" x14ac:dyDescent="0.3">
      <c r="AW838"/>
      <c r="AX838"/>
      <c r="AY838"/>
      <c r="AZ838"/>
      <c r="BA838"/>
      <c r="BB838"/>
      <c r="BC838"/>
      <c r="BD838"/>
      <c r="BE838"/>
      <c r="BF838"/>
      <c r="BG838"/>
      <c r="BH838"/>
    </row>
    <row r="839" spans="49:60" ht="12" customHeight="1" x14ac:dyDescent="0.3">
      <c r="AW839"/>
      <c r="AX839"/>
      <c r="AY839"/>
      <c r="AZ839"/>
      <c r="BA839"/>
      <c r="BB839"/>
      <c r="BC839"/>
      <c r="BD839"/>
      <c r="BE839"/>
      <c r="BF839"/>
      <c r="BG839"/>
      <c r="BH839"/>
    </row>
    <row r="840" spans="49:60" ht="12" customHeight="1" x14ac:dyDescent="0.3">
      <c r="AW840"/>
      <c r="AX840"/>
      <c r="AY840"/>
      <c r="AZ840"/>
      <c r="BA840"/>
      <c r="BB840"/>
      <c r="BC840"/>
      <c r="BD840"/>
      <c r="BE840"/>
      <c r="BF840"/>
      <c r="BG840"/>
      <c r="BH840"/>
    </row>
    <row r="841" spans="49:60" ht="12" customHeight="1" x14ac:dyDescent="0.3">
      <c r="AW841"/>
      <c r="AX841"/>
      <c r="AY841"/>
      <c r="AZ841"/>
      <c r="BA841"/>
      <c r="BB841"/>
      <c r="BC841"/>
      <c r="BD841"/>
      <c r="BE841"/>
      <c r="BF841"/>
      <c r="BG841"/>
      <c r="BH841"/>
    </row>
    <row r="842" spans="49:60" ht="12" customHeight="1" x14ac:dyDescent="0.3">
      <c r="AW842"/>
      <c r="AX842"/>
      <c r="AY842"/>
      <c r="AZ842"/>
      <c r="BA842"/>
      <c r="BB842"/>
      <c r="BC842"/>
      <c r="BD842"/>
      <c r="BE842"/>
      <c r="BF842"/>
      <c r="BG842"/>
      <c r="BH842"/>
    </row>
    <row r="843" spans="49:60" ht="12" customHeight="1" x14ac:dyDescent="0.3">
      <c r="AW843"/>
      <c r="AX843"/>
      <c r="AY843"/>
      <c r="AZ843"/>
      <c r="BA843"/>
      <c r="BB843"/>
      <c r="BC843"/>
      <c r="BD843"/>
      <c r="BE843"/>
      <c r="BF843"/>
      <c r="BG843"/>
      <c r="BH843"/>
    </row>
    <row r="844" spans="49:60" ht="12" customHeight="1" x14ac:dyDescent="0.3">
      <c r="AW844"/>
      <c r="AX844"/>
      <c r="AY844"/>
      <c r="AZ844"/>
      <c r="BA844"/>
      <c r="BB844"/>
      <c r="BC844"/>
      <c r="BD844"/>
      <c r="BE844"/>
      <c r="BF844"/>
      <c r="BG844"/>
      <c r="BH844"/>
    </row>
    <row r="845" spans="49:60" ht="12" customHeight="1" x14ac:dyDescent="0.3">
      <c r="AW845"/>
      <c r="AX845"/>
      <c r="AY845"/>
      <c r="AZ845"/>
      <c r="BA845"/>
      <c r="BB845"/>
      <c r="BC845"/>
      <c r="BD845"/>
      <c r="BE845"/>
      <c r="BF845"/>
      <c r="BG845"/>
      <c r="BH845"/>
    </row>
    <row r="846" spans="49:60" ht="12" customHeight="1" x14ac:dyDescent="0.3">
      <c r="AW846"/>
      <c r="AX846"/>
      <c r="AY846"/>
      <c r="AZ846"/>
      <c r="BA846"/>
      <c r="BB846"/>
      <c r="BC846"/>
      <c r="BD846"/>
      <c r="BE846"/>
      <c r="BF846"/>
      <c r="BG846"/>
      <c r="BH846"/>
    </row>
    <row r="847" spans="49:60" ht="12" customHeight="1" x14ac:dyDescent="0.3">
      <c r="AW847"/>
      <c r="AX847"/>
      <c r="AY847"/>
      <c r="AZ847"/>
      <c r="BA847"/>
      <c r="BB847"/>
      <c r="BC847"/>
      <c r="BD847"/>
      <c r="BE847"/>
      <c r="BF847"/>
      <c r="BG847"/>
      <c r="BH847"/>
    </row>
    <row r="848" spans="49:60" ht="12" customHeight="1" x14ac:dyDescent="0.3">
      <c r="AW848"/>
      <c r="AX848"/>
      <c r="AY848"/>
      <c r="AZ848"/>
      <c r="BA848"/>
      <c r="BB848"/>
      <c r="BC848"/>
      <c r="BD848"/>
      <c r="BE848"/>
      <c r="BF848"/>
      <c r="BG848"/>
      <c r="BH848"/>
    </row>
    <row r="849" spans="49:60" ht="12" customHeight="1" x14ac:dyDescent="0.3">
      <c r="AW849"/>
      <c r="AX849"/>
      <c r="AY849"/>
      <c r="AZ849"/>
      <c r="BA849"/>
      <c r="BB849"/>
      <c r="BC849"/>
      <c r="BD849"/>
      <c r="BE849"/>
      <c r="BF849"/>
      <c r="BG849"/>
      <c r="BH849"/>
    </row>
    <row r="850" spans="49:60" ht="12" customHeight="1" x14ac:dyDescent="0.3">
      <c r="AW850"/>
      <c r="AX850"/>
      <c r="AY850"/>
      <c r="AZ850"/>
      <c r="BA850"/>
      <c r="BB850"/>
      <c r="BC850"/>
      <c r="BD850"/>
      <c r="BE850"/>
      <c r="BF850"/>
      <c r="BG850"/>
      <c r="BH850"/>
    </row>
    <row r="851" spans="49:60" ht="12" customHeight="1" x14ac:dyDescent="0.3">
      <c r="AW851"/>
      <c r="AX851"/>
      <c r="AY851"/>
      <c r="AZ851"/>
      <c r="BA851"/>
      <c r="BB851"/>
      <c r="BC851"/>
      <c r="BD851"/>
      <c r="BE851"/>
      <c r="BF851"/>
      <c r="BG851"/>
      <c r="BH851"/>
    </row>
    <row r="852" spans="49:60" ht="12" customHeight="1" x14ac:dyDescent="0.3">
      <c r="AW852"/>
      <c r="AX852"/>
      <c r="AY852"/>
      <c r="AZ852"/>
      <c r="BA852"/>
      <c r="BB852"/>
      <c r="BC852"/>
      <c r="BD852"/>
      <c r="BE852"/>
      <c r="BF852"/>
      <c r="BG852"/>
      <c r="BH852"/>
    </row>
    <row r="853" spans="49:60" ht="12" customHeight="1" x14ac:dyDescent="0.3">
      <c r="AW853"/>
      <c r="AX853"/>
      <c r="AY853"/>
      <c r="AZ853"/>
      <c r="BA853"/>
      <c r="BB853"/>
      <c r="BC853"/>
      <c r="BD853"/>
      <c r="BE853"/>
      <c r="BF853"/>
      <c r="BG853"/>
      <c r="BH853"/>
    </row>
    <row r="854" spans="49:60" ht="12" customHeight="1" x14ac:dyDescent="0.3">
      <c r="AW854"/>
      <c r="AX854"/>
      <c r="AY854"/>
      <c r="AZ854"/>
      <c r="BA854"/>
      <c r="BB854"/>
      <c r="BC854"/>
      <c r="BD854"/>
      <c r="BE854"/>
      <c r="BF854"/>
      <c r="BG854"/>
      <c r="BH854"/>
    </row>
    <row r="855" spans="49:60" ht="12" customHeight="1" x14ac:dyDescent="0.3">
      <c r="AW855"/>
      <c r="AX855"/>
      <c r="AY855"/>
      <c r="AZ855"/>
      <c r="BA855"/>
      <c r="BB855"/>
      <c r="BC855"/>
      <c r="BD855"/>
      <c r="BE855"/>
      <c r="BF855"/>
      <c r="BG855"/>
      <c r="BH855"/>
    </row>
    <row r="856" spans="49:60" ht="12" customHeight="1" x14ac:dyDescent="0.3">
      <c r="AW856"/>
      <c r="AX856"/>
      <c r="AY856"/>
      <c r="AZ856"/>
      <c r="BA856"/>
      <c r="BB856"/>
      <c r="BC856"/>
      <c r="BD856"/>
      <c r="BE856"/>
      <c r="BF856"/>
      <c r="BG856"/>
      <c r="BH856"/>
    </row>
    <row r="857" spans="49:60" ht="12" customHeight="1" x14ac:dyDescent="0.3">
      <c r="AW857"/>
      <c r="AX857"/>
      <c r="AY857"/>
      <c r="AZ857"/>
      <c r="BA857"/>
      <c r="BB857"/>
      <c r="BC857"/>
      <c r="BD857"/>
      <c r="BE857"/>
      <c r="BF857"/>
      <c r="BG857"/>
      <c r="BH857"/>
    </row>
    <row r="858" spans="49:60" ht="12" customHeight="1" x14ac:dyDescent="0.3">
      <c r="AW858"/>
      <c r="AX858"/>
      <c r="AY858"/>
      <c r="AZ858"/>
      <c r="BA858"/>
      <c r="BB858"/>
      <c r="BC858"/>
      <c r="BD858"/>
      <c r="BE858"/>
      <c r="BF858"/>
      <c r="BG858"/>
      <c r="BH858"/>
    </row>
    <row r="859" spans="49:60" ht="12" customHeight="1" x14ac:dyDescent="0.3">
      <c r="AW859"/>
      <c r="AX859"/>
      <c r="AY859"/>
      <c r="AZ859"/>
      <c r="BA859"/>
      <c r="BB859"/>
      <c r="BC859"/>
      <c r="BD859"/>
      <c r="BE859"/>
      <c r="BF859"/>
      <c r="BG859"/>
      <c r="BH859"/>
    </row>
    <row r="860" spans="49:60" ht="12" customHeight="1" x14ac:dyDescent="0.3">
      <c r="AW860"/>
      <c r="AX860"/>
      <c r="AY860"/>
      <c r="AZ860"/>
      <c r="BA860"/>
      <c r="BB860"/>
      <c r="BC860"/>
      <c r="BD860"/>
      <c r="BE860"/>
      <c r="BF860"/>
      <c r="BG860"/>
      <c r="BH860"/>
    </row>
    <row r="861" spans="49:60" ht="12" customHeight="1" x14ac:dyDescent="0.3">
      <c r="AW861"/>
      <c r="AX861"/>
      <c r="AY861"/>
      <c r="AZ861"/>
      <c r="BA861"/>
      <c r="BB861"/>
      <c r="BC861"/>
      <c r="BD861"/>
      <c r="BE861"/>
      <c r="BF861"/>
      <c r="BG861"/>
      <c r="BH861"/>
    </row>
    <row r="862" spans="49:60" ht="12" customHeight="1" x14ac:dyDescent="0.3">
      <c r="AW862"/>
      <c r="AX862"/>
      <c r="AY862"/>
      <c r="AZ862"/>
      <c r="BA862"/>
      <c r="BB862"/>
      <c r="BC862"/>
      <c r="BD862"/>
      <c r="BE862"/>
      <c r="BF862"/>
      <c r="BG862"/>
      <c r="BH862"/>
    </row>
    <row r="863" spans="49:60" ht="12" customHeight="1" x14ac:dyDescent="0.3">
      <c r="AW863"/>
      <c r="AX863"/>
      <c r="AY863"/>
      <c r="AZ863"/>
      <c r="BA863"/>
      <c r="BB863"/>
      <c r="BC863"/>
      <c r="BD863"/>
      <c r="BE863"/>
      <c r="BF863"/>
      <c r="BG863"/>
      <c r="BH863"/>
    </row>
    <row r="864" spans="49:60" ht="12" customHeight="1" x14ac:dyDescent="0.3">
      <c r="AW864"/>
      <c r="AX864"/>
      <c r="AY864"/>
      <c r="AZ864"/>
      <c r="BA864"/>
      <c r="BB864"/>
      <c r="BC864"/>
      <c r="BD864"/>
      <c r="BE864"/>
      <c r="BF864"/>
      <c r="BG864"/>
      <c r="BH864"/>
    </row>
    <row r="865" spans="49:60" ht="12" customHeight="1" x14ac:dyDescent="0.3">
      <c r="AW865"/>
      <c r="AX865"/>
      <c r="AY865"/>
      <c r="AZ865"/>
      <c r="BA865"/>
      <c r="BB865"/>
      <c r="BC865"/>
      <c r="BD865"/>
      <c r="BE865"/>
      <c r="BF865"/>
      <c r="BG865"/>
      <c r="BH865"/>
    </row>
    <row r="866" spans="49:60" ht="12" customHeight="1" x14ac:dyDescent="0.3">
      <c r="AW866"/>
      <c r="AX866"/>
      <c r="AY866"/>
      <c r="AZ866"/>
      <c r="BA866"/>
      <c r="BB866"/>
      <c r="BC866"/>
      <c r="BD866"/>
      <c r="BE866"/>
      <c r="BF866"/>
      <c r="BG866"/>
      <c r="BH866"/>
    </row>
    <row r="867" spans="49:60" ht="12" customHeight="1" x14ac:dyDescent="0.3">
      <c r="AW867"/>
      <c r="AX867"/>
      <c r="AY867"/>
      <c r="AZ867"/>
      <c r="BA867"/>
      <c r="BB867"/>
      <c r="BC867"/>
      <c r="BD867"/>
      <c r="BE867"/>
      <c r="BF867"/>
      <c r="BG867"/>
      <c r="BH867"/>
    </row>
    <row r="868" spans="49:60" ht="12" customHeight="1" x14ac:dyDescent="0.3">
      <c r="AW868"/>
      <c r="AX868"/>
      <c r="AY868"/>
      <c r="AZ868"/>
      <c r="BA868"/>
      <c r="BB868"/>
      <c r="BC868"/>
      <c r="BD868"/>
      <c r="BE868"/>
      <c r="BF868"/>
      <c r="BG868"/>
      <c r="BH868"/>
    </row>
    <row r="869" spans="49:60" ht="12" customHeight="1" x14ac:dyDescent="0.3">
      <c r="AW869"/>
      <c r="AX869"/>
      <c r="AY869"/>
      <c r="AZ869"/>
      <c r="BA869"/>
      <c r="BB869"/>
      <c r="BC869"/>
      <c r="BD869"/>
      <c r="BE869"/>
      <c r="BF869"/>
      <c r="BG869"/>
      <c r="BH869"/>
    </row>
    <row r="870" spans="49:60" ht="12" customHeight="1" x14ac:dyDescent="0.3">
      <c r="AW870"/>
      <c r="AX870"/>
      <c r="AY870"/>
      <c r="AZ870"/>
      <c r="BA870"/>
      <c r="BB870"/>
      <c r="BC870"/>
      <c r="BD870"/>
      <c r="BE870"/>
      <c r="BF870"/>
      <c r="BG870"/>
      <c r="BH870"/>
    </row>
    <row r="871" spans="49:60" ht="12" customHeight="1" x14ac:dyDescent="0.3">
      <c r="AW871"/>
      <c r="AX871"/>
      <c r="AY871"/>
      <c r="AZ871"/>
      <c r="BA871"/>
      <c r="BB871"/>
      <c r="BC871"/>
      <c r="BD871"/>
      <c r="BE871"/>
      <c r="BF871"/>
      <c r="BG871"/>
      <c r="BH871"/>
    </row>
    <row r="872" spans="49:60" ht="12" customHeight="1" x14ac:dyDescent="0.3">
      <c r="AW872"/>
      <c r="AX872"/>
      <c r="AY872"/>
      <c r="AZ872"/>
      <c r="BA872"/>
      <c r="BB872"/>
      <c r="BC872"/>
      <c r="BD872"/>
      <c r="BE872"/>
      <c r="BF872"/>
      <c r="BG872"/>
      <c r="BH872"/>
    </row>
    <row r="873" spans="49:60" ht="12" customHeight="1" x14ac:dyDescent="0.3">
      <c r="AW873"/>
      <c r="AX873"/>
      <c r="AY873"/>
      <c r="AZ873"/>
      <c r="BA873"/>
      <c r="BB873"/>
      <c r="BC873"/>
      <c r="BD873"/>
      <c r="BE873"/>
      <c r="BF873"/>
      <c r="BG873"/>
      <c r="BH873"/>
    </row>
    <row r="874" spans="49:60" ht="12" customHeight="1" x14ac:dyDescent="0.3">
      <c r="AW874"/>
      <c r="AX874"/>
      <c r="AY874"/>
      <c r="AZ874"/>
      <c r="BA874"/>
      <c r="BB874"/>
      <c r="BC874"/>
      <c r="BD874"/>
      <c r="BE874"/>
      <c r="BF874"/>
      <c r="BG874"/>
      <c r="BH874"/>
    </row>
    <row r="875" spans="49:60" ht="12" customHeight="1" x14ac:dyDescent="0.3">
      <c r="AW875"/>
      <c r="AX875"/>
      <c r="AY875"/>
      <c r="AZ875"/>
      <c r="BA875"/>
      <c r="BB875"/>
      <c r="BC875"/>
      <c r="BD875"/>
      <c r="BE875"/>
      <c r="BF875"/>
      <c r="BG875"/>
      <c r="BH875"/>
    </row>
    <row r="876" spans="49:60" ht="12" customHeight="1" x14ac:dyDescent="0.3">
      <c r="AW876"/>
      <c r="AX876"/>
      <c r="AY876"/>
      <c r="AZ876"/>
      <c r="BA876"/>
      <c r="BB876"/>
      <c r="BC876"/>
      <c r="BD876"/>
      <c r="BE876"/>
      <c r="BF876"/>
      <c r="BG876"/>
      <c r="BH876"/>
    </row>
    <row r="877" spans="49:60" ht="12" customHeight="1" x14ac:dyDescent="0.3">
      <c r="AW877"/>
      <c r="AX877"/>
      <c r="AY877"/>
      <c r="AZ877"/>
      <c r="BA877"/>
      <c r="BB877"/>
      <c r="BC877"/>
      <c r="BD877"/>
      <c r="BE877"/>
      <c r="BF877"/>
      <c r="BG877"/>
      <c r="BH877"/>
    </row>
    <row r="878" spans="49:60" ht="12" customHeight="1" x14ac:dyDescent="0.3">
      <c r="AW878"/>
      <c r="AX878"/>
      <c r="AY878"/>
      <c r="AZ878"/>
      <c r="BA878"/>
      <c r="BB878"/>
      <c r="BC878"/>
      <c r="BD878"/>
      <c r="BE878"/>
      <c r="BF878"/>
      <c r="BG878"/>
      <c r="BH878"/>
    </row>
    <row r="879" spans="49:60" ht="12" customHeight="1" x14ac:dyDescent="0.3">
      <c r="AW879"/>
      <c r="AX879"/>
      <c r="AY879"/>
      <c r="AZ879"/>
      <c r="BA879"/>
      <c r="BB879"/>
      <c r="BC879"/>
      <c r="BD879"/>
      <c r="BE879"/>
      <c r="BF879"/>
      <c r="BG879"/>
      <c r="BH879"/>
    </row>
    <row r="880" spans="49:60" ht="12" customHeight="1" x14ac:dyDescent="0.3">
      <c r="AW880"/>
      <c r="AX880"/>
      <c r="AY880"/>
      <c r="AZ880"/>
      <c r="BA880"/>
      <c r="BB880"/>
      <c r="BC880"/>
      <c r="BD880"/>
      <c r="BE880"/>
      <c r="BF880"/>
      <c r="BG880"/>
      <c r="BH880"/>
    </row>
    <row r="881" spans="49:60" ht="12" customHeight="1" x14ac:dyDescent="0.3">
      <c r="AW881"/>
      <c r="AX881"/>
      <c r="AY881"/>
      <c r="AZ881"/>
      <c r="BA881"/>
      <c r="BB881"/>
      <c r="BC881"/>
      <c r="BD881"/>
      <c r="BE881"/>
      <c r="BF881"/>
      <c r="BG881"/>
      <c r="BH881"/>
    </row>
    <row r="882" spans="49:60" ht="12" customHeight="1" x14ac:dyDescent="0.3">
      <c r="AW882"/>
      <c r="AX882"/>
      <c r="AY882"/>
      <c r="AZ882"/>
      <c r="BA882"/>
      <c r="BB882"/>
      <c r="BC882"/>
      <c r="BD882"/>
      <c r="BE882"/>
      <c r="BF882"/>
      <c r="BG882"/>
      <c r="BH882"/>
    </row>
    <row r="883" spans="49:60" ht="12" customHeight="1" x14ac:dyDescent="0.3">
      <c r="AW883"/>
      <c r="AX883"/>
      <c r="AY883"/>
      <c r="AZ883"/>
      <c r="BA883"/>
      <c r="BB883"/>
      <c r="BC883"/>
      <c r="BD883"/>
      <c r="BE883"/>
      <c r="BF883"/>
      <c r="BG883"/>
      <c r="BH883"/>
    </row>
    <row r="884" spans="49:60" ht="12" customHeight="1" x14ac:dyDescent="0.3">
      <c r="AW884"/>
      <c r="AX884"/>
      <c r="AY884"/>
      <c r="AZ884"/>
      <c r="BA884"/>
      <c r="BB884"/>
      <c r="BC884"/>
      <c r="BD884"/>
      <c r="BE884"/>
      <c r="BF884"/>
      <c r="BG884"/>
      <c r="BH884"/>
    </row>
    <row r="885" spans="49:60" ht="12" customHeight="1" x14ac:dyDescent="0.3">
      <c r="AW885"/>
      <c r="AX885"/>
      <c r="AY885"/>
      <c r="AZ885"/>
      <c r="BA885"/>
      <c r="BB885"/>
      <c r="BC885"/>
      <c r="BD885"/>
      <c r="BE885"/>
      <c r="BF885"/>
      <c r="BG885"/>
      <c r="BH885"/>
    </row>
    <row r="886" spans="49:60" ht="12" customHeight="1" x14ac:dyDescent="0.3">
      <c r="AW886"/>
      <c r="AX886"/>
      <c r="AY886"/>
      <c r="AZ886"/>
      <c r="BA886"/>
      <c r="BB886"/>
      <c r="BC886"/>
      <c r="BD886"/>
      <c r="BE886"/>
      <c r="BF886"/>
      <c r="BG886"/>
      <c r="BH886"/>
    </row>
    <row r="887" spans="49:60" ht="12" customHeight="1" x14ac:dyDescent="0.3">
      <c r="AW887"/>
      <c r="AX887"/>
      <c r="AY887"/>
      <c r="AZ887"/>
      <c r="BA887"/>
      <c r="BB887"/>
      <c r="BC887"/>
      <c r="BD887"/>
      <c r="BE887"/>
      <c r="BF887"/>
      <c r="BG887"/>
      <c r="BH887"/>
    </row>
    <row r="888" spans="49:60" ht="12" customHeight="1" x14ac:dyDescent="0.3">
      <c r="AW888"/>
      <c r="AX888"/>
      <c r="AY888"/>
      <c r="AZ888"/>
      <c r="BA888"/>
      <c r="BB888"/>
      <c r="BC888"/>
      <c r="BD888"/>
      <c r="BE888"/>
      <c r="BF888"/>
      <c r="BG888"/>
      <c r="BH888"/>
    </row>
    <row r="889" spans="49:60" ht="12" customHeight="1" x14ac:dyDescent="0.3">
      <c r="AW889"/>
      <c r="AX889"/>
      <c r="AY889"/>
      <c r="AZ889"/>
      <c r="BA889"/>
      <c r="BB889"/>
      <c r="BC889"/>
      <c r="BD889"/>
      <c r="BE889"/>
      <c r="BF889"/>
      <c r="BG889"/>
      <c r="BH889"/>
    </row>
    <row r="890" spans="49:60" ht="12" customHeight="1" x14ac:dyDescent="0.3">
      <c r="AW890"/>
      <c r="AX890"/>
      <c r="AY890"/>
      <c r="AZ890"/>
      <c r="BA890"/>
      <c r="BB890"/>
      <c r="BC890"/>
      <c r="BD890"/>
      <c r="BE890"/>
      <c r="BF890"/>
      <c r="BG890"/>
      <c r="BH890"/>
    </row>
    <row r="891" spans="49:60" ht="12" customHeight="1" x14ac:dyDescent="0.3">
      <c r="AW891"/>
      <c r="AX891"/>
      <c r="AY891"/>
      <c r="AZ891"/>
      <c r="BA891"/>
      <c r="BB891"/>
      <c r="BC891"/>
      <c r="BD891"/>
      <c r="BE891"/>
      <c r="BF891"/>
      <c r="BG891"/>
      <c r="BH891"/>
    </row>
    <row r="892" spans="49:60" ht="12" customHeight="1" x14ac:dyDescent="0.3">
      <c r="AW892"/>
      <c r="AX892"/>
      <c r="AY892"/>
      <c r="AZ892"/>
      <c r="BA892"/>
      <c r="BB892"/>
      <c r="BC892"/>
      <c r="BD892"/>
      <c r="BE892"/>
      <c r="BF892"/>
      <c r="BG892"/>
      <c r="BH892"/>
    </row>
    <row r="893" spans="49:60" ht="12" customHeight="1" x14ac:dyDescent="0.3">
      <c r="AW893"/>
      <c r="AX893"/>
      <c r="AY893"/>
      <c r="AZ893"/>
      <c r="BA893"/>
      <c r="BB893"/>
      <c r="BC893"/>
      <c r="BD893"/>
      <c r="BE893"/>
      <c r="BF893"/>
      <c r="BG893"/>
      <c r="BH893"/>
    </row>
    <row r="894" spans="49:60" ht="12" customHeight="1" x14ac:dyDescent="0.3">
      <c r="AW894"/>
      <c r="AX894"/>
      <c r="AY894"/>
      <c r="AZ894"/>
      <c r="BA894"/>
      <c r="BB894"/>
      <c r="BC894"/>
      <c r="BD894"/>
      <c r="BE894"/>
      <c r="BF894"/>
      <c r="BG894"/>
      <c r="BH894"/>
    </row>
    <row r="895" spans="49:60" ht="12" customHeight="1" x14ac:dyDescent="0.3">
      <c r="AW895"/>
      <c r="AX895"/>
      <c r="AY895"/>
      <c r="AZ895"/>
      <c r="BA895"/>
      <c r="BB895"/>
      <c r="BC895"/>
      <c r="BD895"/>
      <c r="BE895"/>
      <c r="BF895"/>
      <c r="BG895"/>
      <c r="BH895"/>
    </row>
    <row r="896" spans="49:60" ht="12" customHeight="1" x14ac:dyDescent="0.3">
      <c r="AW896"/>
      <c r="AX896"/>
      <c r="AY896"/>
      <c r="AZ896"/>
      <c r="BA896"/>
      <c r="BB896"/>
      <c r="BC896"/>
      <c r="BD896"/>
      <c r="BE896"/>
      <c r="BF896"/>
      <c r="BG896"/>
      <c r="BH896"/>
    </row>
    <row r="897" spans="49:60" ht="12" customHeight="1" x14ac:dyDescent="0.3">
      <c r="AW897"/>
      <c r="AX897"/>
      <c r="AY897"/>
      <c r="AZ897"/>
      <c r="BA897"/>
      <c r="BB897"/>
      <c r="BC897"/>
      <c r="BD897"/>
      <c r="BE897"/>
      <c r="BF897"/>
      <c r="BG897"/>
      <c r="BH897"/>
    </row>
    <row r="898" spans="49:60" ht="12" customHeight="1" x14ac:dyDescent="0.3">
      <c r="AW898"/>
      <c r="AX898"/>
      <c r="AY898"/>
      <c r="AZ898"/>
      <c r="BA898"/>
      <c r="BB898"/>
      <c r="BC898"/>
      <c r="BD898"/>
      <c r="BE898"/>
      <c r="BF898"/>
      <c r="BG898"/>
      <c r="BH898"/>
    </row>
    <row r="899" spans="49:60" ht="12" customHeight="1" x14ac:dyDescent="0.3">
      <c r="AW899"/>
      <c r="AX899"/>
      <c r="AY899"/>
      <c r="AZ899"/>
      <c r="BA899"/>
      <c r="BB899"/>
      <c r="BC899"/>
      <c r="BD899"/>
      <c r="BE899"/>
      <c r="BF899"/>
      <c r="BG899"/>
      <c r="BH899"/>
    </row>
    <row r="900" spans="49:60" ht="12" customHeight="1" x14ac:dyDescent="0.3">
      <c r="AW900"/>
      <c r="AX900"/>
      <c r="AY900"/>
      <c r="AZ900"/>
      <c r="BA900"/>
      <c r="BB900"/>
      <c r="BC900"/>
      <c r="BD900"/>
      <c r="BE900"/>
      <c r="BF900"/>
      <c r="BG900"/>
      <c r="BH900"/>
    </row>
    <row r="901" spans="49:60" ht="12" customHeight="1" x14ac:dyDescent="0.3">
      <c r="AW901"/>
      <c r="AX901"/>
      <c r="AY901"/>
      <c r="AZ901"/>
      <c r="BA901"/>
      <c r="BB901"/>
      <c r="BC901"/>
      <c r="BD901"/>
      <c r="BE901"/>
      <c r="BF901"/>
      <c r="BG901"/>
      <c r="BH901"/>
    </row>
    <row r="902" spans="49:60" ht="12" customHeight="1" x14ac:dyDescent="0.3">
      <c r="AW902"/>
      <c r="AX902"/>
      <c r="AY902"/>
      <c r="AZ902"/>
      <c r="BA902"/>
      <c r="BB902"/>
      <c r="BC902"/>
      <c r="BD902"/>
      <c r="BE902"/>
      <c r="BF902"/>
      <c r="BG902"/>
      <c r="BH902"/>
    </row>
    <row r="903" spans="49:60" ht="12" customHeight="1" x14ac:dyDescent="0.3">
      <c r="AW903"/>
      <c r="AX903"/>
      <c r="AY903"/>
      <c r="AZ903"/>
      <c r="BA903"/>
      <c r="BB903"/>
      <c r="BC903"/>
      <c r="BD903"/>
      <c r="BE903"/>
      <c r="BF903"/>
      <c r="BG903"/>
      <c r="BH903"/>
    </row>
    <row r="904" spans="49:60" ht="12" customHeight="1" x14ac:dyDescent="0.3">
      <c r="AW904"/>
      <c r="AX904"/>
      <c r="AY904"/>
      <c r="AZ904"/>
      <c r="BA904"/>
      <c r="BB904"/>
      <c r="BC904"/>
      <c r="BD904"/>
      <c r="BE904"/>
      <c r="BF904"/>
      <c r="BG904"/>
      <c r="BH904"/>
    </row>
    <row r="905" spans="49:60" ht="12" customHeight="1" x14ac:dyDescent="0.3">
      <c r="AW905"/>
      <c r="AX905"/>
      <c r="AY905"/>
      <c r="AZ905"/>
      <c r="BA905"/>
      <c r="BB905"/>
      <c r="BC905"/>
      <c r="BD905"/>
      <c r="BE905"/>
      <c r="BF905"/>
      <c r="BG905"/>
      <c r="BH905"/>
    </row>
    <row r="906" spans="49:60" ht="12" customHeight="1" x14ac:dyDescent="0.3">
      <c r="AW906"/>
      <c r="AX906"/>
      <c r="AY906"/>
      <c r="AZ906"/>
      <c r="BA906"/>
      <c r="BB906"/>
      <c r="BC906"/>
      <c r="BD906"/>
      <c r="BE906"/>
      <c r="BF906"/>
      <c r="BG906"/>
      <c r="BH906"/>
    </row>
    <row r="907" spans="49:60" ht="12" customHeight="1" x14ac:dyDescent="0.3">
      <c r="AW907"/>
      <c r="AX907"/>
      <c r="AY907"/>
      <c r="AZ907"/>
      <c r="BA907"/>
      <c r="BB907"/>
      <c r="BC907"/>
      <c r="BD907"/>
      <c r="BE907"/>
      <c r="BF907"/>
      <c r="BG907"/>
      <c r="BH907"/>
    </row>
    <row r="908" spans="49:60" ht="12" customHeight="1" x14ac:dyDescent="0.3">
      <c r="AW908"/>
      <c r="AX908"/>
      <c r="AY908"/>
      <c r="AZ908"/>
      <c r="BA908"/>
      <c r="BB908"/>
      <c r="BC908"/>
      <c r="BD908"/>
      <c r="BE908"/>
      <c r="BF908"/>
      <c r="BG908"/>
      <c r="BH908"/>
    </row>
    <row r="909" spans="49:60" ht="12" customHeight="1" x14ac:dyDescent="0.3">
      <c r="AW909"/>
      <c r="AX909"/>
      <c r="AY909"/>
      <c r="AZ909"/>
      <c r="BA909"/>
      <c r="BB909"/>
      <c r="BC909"/>
      <c r="BD909"/>
      <c r="BE909"/>
      <c r="BF909"/>
      <c r="BG909"/>
      <c r="BH909"/>
    </row>
    <row r="910" spans="49:60" ht="12" customHeight="1" x14ac:dyDescent="0.3">
      <c r="AW910"/>
      <c r="AX910"/>
      <c r="AY910"/>
      <c r="AZ910"/>
      <c r="BA910"/>
      <c r="BB910"/>
      <c r="BC910"/>
      <c r="BD910"/>
      <c r="BE910"/>
      <c r="BF910"/>
      <c r="BG910"/>
      <c r="BH910"/>
    </row>
    <row r="911" spans="49:60" ht="12" customHeight="1" x14ac:dyDescent="0.3">
      <c r="AW911"/>
      <c r="AX911"/>
      <c r="AY911"/>
      <c r="AZ911"/>
      <c r="BA911"/>
      <c r="BB911"/>
      <c r="BC911"/>
      <c r="BD911"/>
      <c r="BE911"/>
      <c r="BF911"/>
      <c r="BG911"/>
      <c r="BH911"/>
    </row>
    <row r="912" spans="49:60" ht="12" customHeight="1" x14ac:dyDescent="0.3">
      <c r="AW912"/>
      <c r="AX912"/>
      <c r="AY912"/>
      <c r="AZ912"/>
      <c r="BA912"/>
      <c r="BB912"/>
      <c r="BC912"/>
      <c r="BD912"/>
      <c r="BE912"/>
      <c r="BF912"/>
      <c r="BG912"/>
      <c r="BH912"/>
    </row>
    <row r="913" spans="49:60" ht="12" customHeight="1" x14ac:dyDescent="0.3">
      <c r="AW913"/>
      <c r="AX913"/>
      <c r="AY913"/>
      <c r="AZ913"/>
      <c r="BA913"/>
      <c r="BB913"/>
      <c r="BC913"/>
      <c r="BD913"/>
      <c r="BE913"/>
      <c r="BF913"/>
      <c r="BG913"/>
      <c r="BH913"/>
    </row>
    <row r="914" spans="49:60" ht="12" customHeight="1" x14ac:dyDescent="0.3">
      <c r="AW914"/>
      <c r="AX914"/>
      <c r="AY914"/>
      <c r="AZ914"/>
      <c r="BA914"/>
      <c r="BB914"/>
      <c r="BC914"/>
      <c r="BD914"/>
      <c r="BE914"/>
      <c r="BF914"/>
      <c r="BG914"/>
      <c r="BH914"/>
    </row>
    <row r="915" spans="49:60" ht="12" customHeight="1" x14ac:dyDescent="0.3">
      <c r="AW915"/>
      <c r="AX915"/>
      <c r="AY915"/>
      <c r="AZ915"/>
      <c r="BA915"/>
      <c r="BB915"/>
      <c r="BC915"/>
      <c r="BD915"/>
      <c r="BE915"/>
      <c r="BF915"/>
      <c r="BG915"/>
      <c r="BH915"/>
    </row>
    <row r="916" spans="49:60" ht="12" customHeight="1" x14ac:dyDescent="0.3">
      <c r="AW916"/>
      <c r="AX916"/>
      <c r="AY916"/>
      <c r="AZ916"/>
      <c r="BA916"/>
      <c r="BB916"/>
      <c r="BC916"/>
      <c r="BD916"/>
      <c r="BE916"/>
      <c r="BF916"/>
      <c r="BG916"/>
      <c r="BH916"/>
    </row>
    <row r="917" spans="49:60" ht="12" customHeight="1" x14ac:dyDescent="0.3">
      <c r="AW917"/>
      <c r="AX917"/>
      <c r="AY917"/>
      <c r="AZ917"/>
      <c r="BA917"/>
      <c r="BB917"/>
      <c r="BC917"/>
      <c r="BD917"/>
      <c r="BE917"/>
      <c r="BF917"/>
      <c r="BG917"/>
      <c r="BH917"/>
    </row>
    <row r="918" spans="49:60" ht="12" customHeight="1" x14ac:dyDescent="0.3">
      <c r="AW918"/>
      <c r="AX918"/>
      <c r="AY918"/>
      <c r="AZ918"/>
      <c r="BA918"/>
      <c r="BB918"/>
      <c r="BC918"/>
      <c r="BD918"/>
      <c r="BE918"/>
      <c r="BF918"/>
      <c r="BG918"/>
      <c r="BH918"/>
    </row>
    <row r="919" spans="49:60" ht="12" customHeight="1" x14ac:dyDescent="0.3">
      <c r="AW919"/>
      <c r="AX919"/>
      <c r="AY919"/>
      <c r="AZ919"/>
      <c r="BA919"/>
      <c r="BB919"/>
      <c r="BC919"/>
      <c r="BD919"/>
      <c r="BE919"/>
      <c r="BF919"/>
      <c r="BG919"/>
      <c r="BH919"/>
    </row>
    <row r="920" spans="49:60" ht="12" customHeight="1" x14ac:dyDescent="0.3">
      <c r="AW920"/>
      <c r="AX920"/>
      <c r="AY920"/>
      <c r="AZ920"/>
      <c r="BA920"/>
      <c r="BB920"/>
      <c r="BC920"/>
      <c r="BD920"/>
      <c r="BE920"/>
      <c r="BF920"/>
      <c r="BG920"/>
      <c r="BH920"/>
    </row>
    <row r="921" spans="49:60" ht="12" customHeight="1" x14ac:dyDescent="0.3">
      <c r="AW921"/>
      <c r="AX921"/>
      <c r="AY921"/>
      <c r="AZ921"/>
      <c r="BA921"/>
      <c r="BB921"/>
      <c r="BC921"/>
      <c r="BD921"/>
      <c r="BE921"/>
      <c r="BF921"/>
      <c r="BG921"/>
      <c r="BH921"/>
    </row>
    <row r="922" spans="49:60" ht="12" customHeight="1" x14ac:dyDescent="0.3">
      <c r="AW922"/>
      <c r="AX922"/>
      <c r="AY922"/>
      <c r="AZ922"/>
      <c r="BA922"/>
      <c r="BB922"/>
      <c r="BC922"/>
      <c r="BD922"/>
      <c r="BE922"/>
      <c r="BF922"/>
      <c r="BG922"/>
      <c r="BH922"/>
    </row>
    <row r="923" spans="49:60" ht="12" customHeight="1" x14ac:dyDescent="0.3">
      <c r="AW923"/>
      <c r="AX923"/>
      <c r="AY923"/>
      <c r="AZ923"/>
      <c r="BA923"/>
      <c r="BB923"/>
      <c r="BC923"/>
      <c r="BD923"/>
      <c r="BE923"/>
      <c r="BF923"/>
      <c r="BG923"/>
      <c r="BH923"/>
    </row>
    <row r="924" spans="49:60" ht="12" customHeight="1" x14ac:dyDescent="0.3">
      <c r="AW924"/>
      <c r="AX924"/>
      <c r="AY924"/>
      <c r="AZ924"/>
      <c r="BA924"/>
      <c r="BB924"/>
      <c r="BC924"/>
      <c r="BD924"/>
      <c r="BE924"/>
      <c r="BF924"/>
      <c r="BG924"/>
      <c r="BH924"/>
    </row>
    <row r="925" spans="49:60" ht="12" customHeight="1" x14ac:dyDescent="0.3">
      <c r="AW925"/>
      <c r="AX925"/>
      <c r="AY925"/>
      <c r="AZ925"/>
      <c r="BA925"/>
      <c r="BB925"/>
      <c r="BC925"/>
      <c r="BD925"/>
      <c r="BE925"/>
      <c r="BF925"/>
      <c r="BG925"/>
      <c r="BH925"/>
    </row>
    <row r="926" spans="49:60" ht="12" customHeight="1" x14ac:dyDescent="0.3">
      <c r="AW926"/>
      <c r="AX926"/>
      <c r="AY926"/>
      <c r="AZ926"/>
      <c r="BA926"/>
      <c r="BB926"/>
      <c r="BC926"/>
      <c r="BD926"/>
      <c r="BE926"/>
      <c r="BF926"/>
      <c r="BG926"/>
      <c r="BH926"/>
    </row>
    <row r="927" spans="49:60" ht="12" customHeight="1" x14ac:dyDescent="0.3">
      <c r="AW927"/>
      <c r="AX927"/>
      <c r="AY927"/>
      <c r="AZ927"/>
      <c r="BA927"/>
      <c r="BB927"/>
      <c r="BC927"/>
      <c r="BD927"/>
      <c r="BE927"/>
      <c r="BF927"/>
      <c r="BG927"/>
      <c r="BH927"/>
    </row>
    <row r="928" spans="49:60" ht="12" customHeight="1" x14ac:dyDescent="0.3">
      <c r="AW928"/>
      <c r="AX928"/>
      <c r="AY928"/>
      <c r="AZ928"/>
      <c r="BA928"/>
      <c r="BB928"/>
      <c r="BC928"/>
      <c r="BD928"/>
      <c r="BE928"/>
      <c r="BF928"/>
      <c r="BG928"/>
      <c r="BH928"/>
    </row>
    <row r="929" spans="49:60" ht="12" customHeight="1" x14ac:dyDescent="0.3">
      <c r="AW929"/>
      <c r="AX929"/>
      <c r="AY929"/>
      <c r="AZ929"/>
      <c r="BA929"/>
      <c r="BB929"/>
      <c r="BC929"/>
      <c r="BD929"/>
      <c r="BE929"/>
      <c r="BF929"/>
      <c r="BG929"/>
      <c r="BH929"/>
    </row>
    <row r="930" spans="49:60" ht="12" customHeight="1" x14ac:dyDescent="0.3">
      <c r="AW930"/>
      <c r="AX930"/>
      <c r="AY930"/>
      <c r="AZ930"/>
      <c r="BA930"/>
      <c r="BB930"/>
      <c r="BC930"/>
      <c r="BD930"/>
      <c r="BE930"/>
      <c r="BF930"/>
      <c r="BG930"/>
      <c r="BH930"/>
    </row>
    <row r="931" spans="49:60" ht="12" customHeight="1" x14ac:dyDescent="0.3">
      <c r="AW931"/>
      <c r="AX931"/>
      <c r="AY931"/>
      <c r="AZ931"/>
      <c r="BA931"/>
      <c r="BB931"/>
      <c r="BC931"/>
      <c r="BD931"/>
      <c r="BE931"/>
      <c r="BF931"/>
      <c r="BG931"/>
      <c r="BH931"/>
    </row>
    <row r="932" spans="49:60" ht="12" customHeight="1" x14ac:dyDescent="0.3">
      <c r="AW932"/>
      <c r="AX932"/>
      <c r="AY932"/>
      <c r="AZ932"/>
      <c r="BA932"/>
      <c r="BB932"/>
      <c r="BC932"/>
      <c r="BD932"/>
      <c r="BE932"/>
      <c r="BF932"/>
      <c r="BG932"/>
      <c r="BH932"/>
    </row>
    <row r="933" spans="49:60" ht="12" customHeight="1" x14ac:dyDescent="0.3">
      <c r="AW933"/>
      <c r="AX933"/>
      <c r="AY933"/>
      <c r="AZ933"/>
      <c r="BA933"/>
      <c r="BB933"/>
      <c r="BC933"/>
      <c r="BD933"/>
      <c r="BE933"/>
      <c r="BF933"/>
      <c r="BG933"/>
      <c r="BH933"/>
    </row>
    <row r="934" spans="49:60" ht="12" customHeight="1" x14ac:dyDescent="0.3">
      <c r="AW934"/>
      <c r="AX934"/>
      <c r="AY934"/>
      <c r="AZ934"/>
      <c r="BA934"/>
      <c r="BB934"/>
      <c r="BC934"/>
      <c r="BD934"/>
      <c r="BE934"/>
      <c r="BF934"/>
      <c r="BG934"/>
      <c r="BH934"/>
    </row>
    <row r="935" spans="49:60" ht="12" customHeight="1" x14ac:dyDescent="0.3">
      <c r="AW935"/>
      <c r="AX935"/>
      <c r="AY935"/>
      <c r="AZ935"/>
      <c r="BA935"/>
      <c r="BB935"/>
      <c r="BC935"/>
      <c r="BD935"/>
      <c r="BE935"/>
      <c r="BF935"/>
      <c r="BG935"/>
      <c r="BH935"/>
    </row>
    <row r="936" spans="49:60" ht="12" customHeight="1" x14ac:dyDescent="0.3">
      <c r="AW936"/>
      <c r="AX936"/>
      <c r="AY936"/>
      <c r="AZ936"/>
      <c r="BA936"/>
      <c r="BB936"/>
      <c r="BC936"/>
      <c r="BD936"/>
      <c r="BE936"/>
      <c r="BF936"/>
      <c r="BG936"/>
      <c r="BH936"/>
    </row>
    <row r="937" spans="49:60" ht="12" customHeight="1" x14ac:dyDescent="0.3">
      <c r="AW937"/>
      <c r="AX937"/>
      <c r="AY937"/>
      <c r="AZ937"/>
      <c r="BA937"/>
      <c r="BB937"/>
      <c r="BC937"/>
      <c r="BD937"/>
      <c r="BE937"/>
      <c r="BF937"/>
      <c r="BG937"/>
      <c r="BH937"/>
    </row>
    <row r="938" spans="49:60" ht="12" customHeight="1" x14ac:dyDescent="0.3">
      <c r="AW938"/>
      <c r="AX938"/>
      <c r="AY938"/>
      <c r="AZ938"/>
      <c r="BA938"/>
      <c r="BB938"/>
      <c r="BC938"/>
      <c r="BD938"/>
      <c r="BE938"/>
      <c r="BF938"/>
      <c r="BG938"/>
      <c r="BH938"/>
    </row>
    <row r="939" spans="49:60" ht="12" customHeight="1" x14ac:dyDescent="0.3">
      <c r="AW939"/>
      <c r="AX939"/>
      <c r="AY939"/>
      <c r="AZ939"/>
      <c r="BA939"/>
      <c r="BB939"/>
      <c r="BC939"/>
      <c r="BD939"/>
      <c r="BE939"/>
      <c r="BF939"/>
      <c r="BG939"/>
      <c r="BH939"/>
    </row>
    <row r="940" spans="49:60" ht="12" customHeight="1" x14ac:dyDescent="0.3">
      <c r="AW940"/>
      <c r="AX940"/>
      <c r="AY940"/>
      <c r="AZ940"/>
      <c r="BA940"/>
      <c r="BB940"/>
      <c r="BC940"/>
      <c r="BD940"/>
      <c r="BE940"/>
      <c r="BF940"/>
      <c r="BG940"/>
      <c r="BH940"/>
    </row>
    <row r="941" spans="49:60" ht="12" customHeight="1" x14ac:dyDescent="0.3">
      <c r="AW941"/>
      <c r="AX941"/>
      <c r="AY941"/>
      <c r="AZ941"/>
      <c r="BA941"/>
      <c r="BB941"/>
      <c r="BC941"/>
      <c r="BD941"/>
      <c r="BE941"/>
      <c r="BF941"/>
      <c r="BG941"/>
      <c r="BH941"/>
    </row>
    <row r="942" spans="49:60" ht="12" customHeight="1" x14ac:dyDescent="0.3">
      <c r="AW942"/>
      <c r="AX942"/>
      <c r="AY942"/>
      <c r="AZ942"/>
      <c r="BA942"/>
      <c r="BB942"/>
      <c r="BC942"/>
      <c r="BD942"/>
      <c r="BE942"/>
      <c r="BF942"/>
      <c r="BG942"/>
      <c r="BH942"/>
    </row>
    <row r="943" spans="49:60" ht="12" customHeight="1" x14ac:dyDescent="0.3">
      <c r="AW943"/>
      <c r="AX943"/>
      <c r="AY943"/>
      <c r="AZ943"/>
      <c r="BA943"/>
      <c r="BB943"/>
      <c r="BC943"/>
      <c r="BD943"/>
      <c r="BE943"/>
      <c r="BF943"/>
      <c r="BG943"/>
      <c r="BH943"/>
    </row>
    <row r="944" spans="49:60" ht="12" customHeight="1" x14ac:dyDescent="0.3">
      <c r="AW944"/>
      <c r="AX944"/>
      <c r="AY944"/>
      <c r="AZ944"/>
      <c r="BA944"/>
      <c r="BB944"/>
      <c r="BC944"/>
      <c r="BD944"/>
      <c r="BE944"/>
      <c r="BF944"/>
      <c r="BG944"/>
      <c r="BH944"/>
    </row>
    <row r="945" spans="49:60" ht="12" customHeight="1" x14ac:dyDescent="0.3">
      <c r="AW945"/>
      <c r="AX945"/>
      <c r="AY945"/>
      <c r="AZ945"/>
      <c r="BA945"/>
      <c r="BB945"/>
      <c r="BC945"/>
      <c r="BD945"/>
      <c r="BE945"/>
      <c r="BF945"/>
      <c r="BG945"/>
      <c r="BH945"/>
    </row>
    <row r="946" spans="49:60" ht="12" customHeight="1" x14ac:dyDescent="0.3">
      <c r="AW946"/>
      <c r="AX946"/>
      <c r="AY946"/>
      <c r="AZ946"/>
      <c r="BA946"/>
      <c r="BB946"/>
      <c r="BC946"/>
      <c r="BD946"/>
      <c r="BE946"/>
      <c r="BF946"/>
      <c r="BG946"/>
      <c r="BH946"/>
    </row>
    <row r="947" spans="49:60" ht="12" customHeight="1" x14ac:dyDescent="0.3">
      <c r="AW947"/>
      <c r="AX947"/>
      <c r="AY947"/>
      <c r="AZ947"/>
      <c r="BA947"/>
      <c r="BB947"/>
      <c r="BC947"/>
      <c r="BD947"/>
      <c r="BE947"/>
      <c r="BF947"/>
      <c r="BG947"/>
      <c r="BH947"/>
    </row>
    <row r="948" spans="49:60" ht="12" customHeight="1" x14ac:dyDescent="0.3">
      <c r="AW948"/>
      <c r="AX948"/>
      <c r="AY948"/>
      <c r="AZ948"/>
      <c r="BA948"/>
      <c r="BB948"/>
      <c r="BC948"/>
      <c r="BD948"/>
      <c r="BE948"/>
      <c r="BF948"/>
      <c r="BG948"/>
      <c r="BH948"/>
    </row>
    <row r="949" spans="49:60" ht="12" customHeight="1" x14ac:dyDescent="0.3">
      <c r="AW949"/>
      <c r="AX949"/>
      <c r="AY949"/>
      <c r="AZ949"/>
      <c r="BA949"/>
      <c r="BB949"/>
      <c r="BC949"/>
      <c r="BD949"/>
      <c r="BE949"/>
      <c r="BF949"/>
      <c r="BG949"/>
      <c r="BH949"/>
    </row>
    <row r="950" spans="49:60" ht="12" customHeight="1" x14ac:dyDescent="0.3">
      <c r="AW950"/>
      <c r="AX950"/>
      <c r="AY950"/>
      <c r="AZ950"/>
      <c r="BA950"/>
      <c r="BB950"/>
      <c r="BC950"/>
      <c r="BD950"/>
      <c r="BE950"/>
      <c r="BF950"/>
      <c r="BG950"/>
      <c r="BH950"/>
    </row>
    <row r="951" spans="49:60" ht="12" customHeight="1" x14ac:dyDescent="0.3">
      <c r="AW951"/>
      <c r="AX951"/>
      <c r="AY951"/>
      <c r="AZ951"/>
      <c r="BA951"/>
      <c r="BB951"/>
      <c r="BC951"/>
      <c r="BD951"/>
      <c r="BE951"/>
      <c r="BF951"/>
      <c r="BG951"/>
      <c r="BH951"/>
    </row>
    <row r="952" spans="49:60" ht="12" customHeight="1" x14ac:dyDescent="0.3">
      <c r="AW952"/>
      <c r="AX952"/>
      <c r="AY952"/>
      <c r="AZ952"/>
      <c r="BA952"/>
      <c r="BB952"/>
      <c r="BC952"/>
      <c r="BD952"/>
      <c r="BE952"/>
      <c r="BF952"/>
      <c r="BG952"/>
      <c r="BH952"/>
    </row>
    <row r="953" spans="49:60" ht="12" customHeight="1" x14ac:dyDescent="0.3">
      <c r="AW953"/>
      <c r="AX953"/>
      <c r="AY953"/>
      <c r="AZ953"/>
      <c r="BA953"/>
      <c r="BB953"/>
      <c r="BC953"/>
      <c r="BD953"/>
      <c r="BE953"/>
      <c r="BF953"/>
      <c r="BG953"/>
      <c r="BH953"/>
    </row>
    <row r="954" spans="49:60" ht="12" customHeight="1" x14ac:dyDescent="0.3">
      <c r="AW954"/>
      <c r="AX954"/>
      <c r="AY954"/>
      <c r="AZ954"/>
      <c r="BA954"/>
      <c r="BB954"/>
      <c r="BC954"/>
      <c r="BD954"/>
      <c r="BE954"/>
      <c r="BF954"/>
      <c r="BG954"/>
      <c r="BH954"/>
    </row>
    <row r="955" spans="49:60" ht="12" customHeight="1" x14ac:dyDescent="0.3">
      <c r="AW955"/>
      <c r="AX955"/>
      <c r="AY955"/>
      <c r="AZ955"/>
      <c r="BA955"/>
      <c r="BB955"/>
      <c r="BC955"/>
      <c r="BD955"/>
      <c r="BE955"/>
      <c r="BF955"/>
      <c r="BG955"/>
      <c r="BH955"/>
    </row>
    <row r="956" spans="49:60" ht="12" customHeight="1" x14ac:dyDescent="0.3">
      <c r="AW956"/>
      <c r="AX956"/>
      <c r="AY956"/>
      <c r="AZ956"/>
      <c r="BA956"/>
      <c r="BB956"/>
      <c r="BC956"/>
      <c r="BD956"/>
      <c r="BE956"/>
      <c r="BF956"/>
      <c r="BG956"/>
      <c r="BH956"/>
    </row>
    <row r="957" spans="49:60" ht="12" customHeight="1" x14ac:dyDescent="0.3">
      <c r="AW957"/>
      <c r="AX957"/>
      <c r="AY957"/>
      <c r="AZ957"/>
      <c r="BA957"/>
      <c r="BB957"/>
      <c r="BC957"/>
      <c r="BD957"/>
      <c r="BE957"/>
      <c r="BF957"/>
      <c r="BG957"/>
      <c r="BH957"/>
    </row>
    <row r="958" spans="49:60" ht="12" customHeight="1" x14ac:dyDescent="0.3">
      <c r="AW958"/>
      <c r="AX958"/>
      <c r="AY958"/>
      <c r="AZ958"/>
      <c r="BA958"/>
      <c r="BB958"/>
      <c r="BC958"/>
      <c r="BD958"/>
      <c r="BE958"/>
      <c r="BF958"/>
      <c r="BG958"/>
      <c r="BH958"/>
    </row>
    <row r="959" spans="49:60" ht="12" customHeight="1" x14ac:dyDescent="0.3">
      <c r="AW959"/>
      <c r="AX959"/>
      <c r="AY959"/>
      <c r="AZ959"/>
      <c r="BA959"/>
      <c r="BB959"/>
      <c r="BC959"/>
      <c r="BD959"/>
      <c r="BE959"/>
      <c r="BF959"/>
      <c r="BG959"/>
      <c r="BH959"/>
    </row>
    <row r="960" spans="49:60" ht="12" customHeight="1" x14ac:dyDescent="0.3">
      <c r="AW960"/>
      <c r="AX960"/>
      <c r="AY960"/>
      <c r="AZ960"/>
      <c r="BA960"/>
      <c r="BB960"/>
      <c r="BC960"/>
      <c r="BD960"/>
      <c r="BE960"/>
      <c r="BF960"/>
      <c r="BG960"/>
      <c r="BH960"/>
    </row>
    <row r="961" spans="49:60" ht="12" customHeight="1" x14ac:dyDescent="0.3">
      <c r="AW961"/>
      <c r="AX961"/>
      <c r="AY961"/>
      <c r="AZ961"/>
      <c r="BA961"/>
      <c r="BB961"/>
      <c r="BC961"/>
      <c r="BD961"/>
      <c r="BE961"/>
      <c r="BF961"/>
      <c r="BG961"/>
      <c r="BH961"/>
    </row>
    <row r="962" spans="49:60" ht="12" customHeight="1" x14ac:dyDescent="0.3">
      <c r="AW962"/>
      <c r="AX962"/>
      <c r="AY962"/>
      <c r="AZ962"/>
      <c r="BA962"/>
      <c r="BB962"/>
      <c r="BC962"/>
      <c r="BD962"/>
      <c r="BE962"/>
      <c r="BF962"/>
      <c r="BG962"/>
      <c r="BH962"/>
    </row>
    <row r="963" spans="49:60" ht="12" customHeight="1" x14ac:dyDescent="0.3">
      <c r="AW963"/>
      <c r="AX963"/>
      <c r="AY963"/>
      <c r="AZ963"/>
      <c r="BA963"/>
      <c r="BB963"/>
      <c r="BC963"/>
      <c r="BD963"/>
      <c r="BE963"/>
      <c r="BF963"/>
      <c r="BG963"/>
      <c r="BH963"/>
    </row>
    <row r="964" spans="49:60" ht="12" customHeight="1" x14ac:dyDescent="0.3">
      <c r="AW964"/>
      <c r="AX964"/>
      <c r="AY964"/>
      <c r="AZ964"/>
      <c r="BA964"/>
      <c r="BB964"/>
      <c r="BC964"/>
      <c r="BD964"/>
      <c r="BE964"/>
      <c r="BF964"/>
      <c r="BG964"/>
      <c r="BH964"/>
    </row>
    <row r="965" spans="49:60" ht="12" customHeight="1" x14ac:dyDescent="0.3">
      <c r="AW965"/>
      <c r="AX965"/>
      <c r="AY965"/>
      <c r="AZ965"/>
      <c r="BA965"/>
      <c r="BB965"/>
      <c r="BC965"/>
      <c r="BD965"/>
      <c r="BE965"/>
      <c r="BF965"/>
      <c r="BG965"/>
      <c r="BH965"/>
    </row>
    <row r="966" spans="49:60" ht="12" customHeight="1" x14ac:dyDescent="0.3">
      <c r="AW966"/>
      <c r="AX966"/>
      <c r="AY966"/>
      <c r="AZ966"/>
      <c r="BA966"/>
      <c r="BB966"/>
      <c r="BC966"/>
      <c r="BD966"/>
      <c r="BE966"/>
      <c r="BF966"/>
      <c r="BG966"/>
      <c r="BH966"/>
    </row>
    <row r="967" spans="49:60" ht="12" customHeight="1" x14ac:dyDescent="0.3">
      <c r="AW967"/>
      <c r="AX967"/>
      <c r="AY967"/>
      <c r="AZ967"/>
      <c r="BA967"/>
      <c r="BB967"/>
      <c r="BC967"/>
      <c r="BD967"/>
      <c r="BE967"/>
      <c r="BF967"/>
      <c r="BG967"/>
      <c r="BH967"/>
    </row>
    <row r="968" spans="49:60" ht="12" customHeight="1" x14ac:dyDescent="0.3">
      <c r="AW968"/>
      <c r="AX968"/>
      <c r="AY968"/>
      <c r="AZ968"/>
      <c r="BA968"/>
      <c r="BB968"/>
      <c r="BC968"/>
      <c r="BD968"/>
      <c r="BE968"/>
      <c r="BF968"/>
      <c r="BG968"/>
      <c r="BH968"/>
    </row>
    <row r="969" spans="49:60" ht="12" customHeight="1" x14ac:dyDescent="0.3">
      <c r="AW969"/>
      <c r="AX969"/>
      <c r="AY969"/>
      <c r="AZ969"/>
      <c r="BA969"/>
      <c r="BB969"/>
      <c r="BC969"/>
      <c r="BD969"/>
      <c r="BE969"/>
      <c r="BF969"/>
      <c r="BG969"/>
      <c r="BH969"/>
    </row>
    <row r="970" spans="49:60" ht="12" customHeight="1" x14ac:dyDescent="0.3">
      <c r="AW970"/>
      <c r="AX970"/>
      <c r="AY970"/>
      <c r="AZ970"/>
      <c r="BA970"/>
      <c r="BB970"/>
      <c r="BC970"/>
      <c r="BD970"/>
      <c r="BE970"/>
      <c r="BF970"/>
      <c r="BG970"/>
      <c r="BH970"/>
    </row>
    <row r="971" spans="49:60" ht="12" customHeight="1" x14ac:dyDescent="0.3">
      <c r="AW971"/>
      <c r="AX971"/>
      <c r="AY971"/>
      <c r="AZ971"/>
      <c r="BA971"/>
      <c r="BB971"/>
      <c r="BC971"/>
      <c r="BD971"/>
      <c r="BE971"/>
      <c r="BF971"/>
      <c r="BG971"/>
      <c r="BH971"/>
    </row>
    <row r="972" spans="49:60" ht="12" customHeight="1" x14ac:dyDescent="0.3">
      <c r="AW972"/>
      <c r="AX972"/>
      <c r="AY972"/>
      <c r="AZ972"/>
      <c r="BA972"/>
      <c r="BB972"/>
      <c r="BC972"/>
      <c r="BD972"/>
      <c r="BE972"/>
      <c r="BF972"/>
      <c r="BG972"/>
      <c r="BH972"/>
    </row>
    <row r="973" spans="49:60" ht="12" customHeight="1" x14ac:dyDescent="0.3">
      <c r="AW973"/>
      <c r="AX973"/>
      <c r="AY973"/>
      <c r="AZ973"/>
      <c r="BA973"/>
      <c r="BB973"/>
      <c r="BC973"/>
      <c r="BD973"/>
      <c r="BE973"/>
      <c r="BF973"/>
      <c r="BG973"/>
      <c r="BH973"/>
    </row>
    <row r="974" spans="49:60" ht="12" customHeight="1" x14ac:dyDescent="0.3">
      <c r="AW974"/>
      <c r="AX974"/>
      <c r="AY974"/>
      <c r="AZ974"/>
      <c r="BA974"/>
      <c r="BB974"/>
      <c r="BC974"/>
      <c r="BD974"/>
      <c r="BE974"/>
      <c r="BF974"/>
      <c r="BG974"/>
      <c r="BH974"/>
    </row>
    <row r="975" spans="49:60" ht="12" customHeight="1" x14ac:dyDescent="0.3">
      <c r="AW975"/>
      <c r="AX975"/>
      <c r="AY975"/>
      <c r="AZ975"/>
      <c r="BA975"/>
      <c r="BB975"/>
      <c r="BC975"/>
      <c r="BD975"/>
      <c r="BE975"/>
      <c r="BF975"/>
      <c r="BG975"/>
      <c r="BH975"/>
    </row>
    <row r="976" spans="49:60" ht="12" customHeight="1" x14ac:dyDescent="0.3">
      <c r="AW976"/>
      <c r="AX976"/>
      <c r="AY976"/>
      <c r="AZ976"/>
      <c r="BA976"/>
      <c r="BB976"/>
      <c r="BC976"/>
      <c r="BD976"/>
      <c r="BE976"/>
      <c r="BF976"/>
      <c r="BG976"/>
      <c r="BH976"/>
    </row>
    <row r="977" spans="49:60" ht="12" customHeight="1" x14ac:dyDescent="0.3">
      <c r="AW977"/>
      <c r="AX977"/>
      <c r="AY977"/>
      <c r="AZ977"/>
      <c r="BA977"/>
      <c r="BB977"/>
      <c r="BC977"/>
      <c r="BD977"/>
      <c r="BE977"/>
      <c r="BF977"/>
      <c r="BG977"/>
      <c r="BH977"/>
    </row>
    <row r="978" spans="49:60" ht="12" customHeight="1" x14ac:dyDescent="0.3">
      <c r="AW978"/>
      <c r="AX978"/>
      <c r="AY978"/>
      <c r="AZ978"/>
      <c r="BA978"/>
      <c r="BB978"/>
      <c r="BC978"/>
      <c r="BD978"/>
      <c r="BE978"/>
      <c r="BF978"/>
      <c r="BG978"/>
      <c r="BH978"/>
    </row>
    <row r="979" spans="49:60" ht="12" customHeight="1" x14ac:dyDescent="0.3">
      <c r="AW979"/>
      <c r="AX979"/>
      <c r="AY979"/>
      <c r="AZ979"/>
      <c r="BA979"/>
      <c r="BB979"/>
      <c r="BC979"/>
      <c r="BD979"/>
      <c r="BE979"/>
      <c r="BF979"/>
      <c r="BG979"/>
      <c r="BH979"/>
    </row>
    <row r="980" spans="49:60" ht="12" customHeight="1" x14ac:dyDescent="0.3">
      <c r="AW980"/>
      <c r="AX980"/>
      <c r="AY980"/>
      <c r="AZ980"/>
      <c r="BA980"/>
      <c r="BB980"/>
      <c r="BC980"/>
      <c r="BD980"/>
      <c r="BE980"/>
      <c r="BF980"/>
      <c r="BG980"/>
      <c r="BH980"/>
    </row>
    <row r="981" spans="49:60" ht="12" customHeight="1" x14ac:dyDescent="0.3">
      <c r="AW981"/>
      <c r="AX981"/>
      <c r="AY981"/>
      <c r="AZ981"/>
      <c r="BA981"/>
      <c r="BB981"/>
      <c r="BC981"/>
      <c r="BD981"/>
      <c r="BE981"/>
      <c r="BF981"/>
      <c r="BG981"/>
      <c r="BH981"/>
    </row>
    <row r="982" spans="49:60" ht="12" customHeight="1" x14ac:dyDescent="0.3">
      <c r="AW982"/>
      <c r="AX982"/>
      <c r="AY982"/>
      <c r="AZ982"/>
      <c r="BA982"/>
      <c r="BB982"/>
      <c r="BC982"/>
      <c r="BD982"/>
      <c r="BE982"/>
      <c r="BF982"/>
      <c r="BG982"/>
      <c r="BH982"/>
    </row>
    <row r="983" spans="49:60" ht="12" customHeight="1" x14ac:dyDescent="0.3">
      <c r="AW983"/>
      <c r="AX983"/>
      <c r="AY983"/>
      <c r="AZ983"/>
      <c r="BA983"/>
      <c r="BB983"/>
      <c r="BC983"/>
      <c r="BD983"/>
      <c r="BE983"/>
      <c r="BF983"/>
      <c r="BG983"/>
      <c r="BH983"/>
    </row>
    <row r="984" spans="49:60" ht="12" customHeight="1" x14ac:dyDescent="0.3">
      <c r="AW984"/>
      <c r="AX984"/>
      <c r="AY984"/>
      <c r="AZ984"/>
      <c r="BA984"/>
      <c r="BB984"/>
      <c r="BC984"/>
      <c r="BD984"/>
      <c r="BE984"/>
      <c r="BF984"/>
      <c r="BG984"/>
      <c r="BH984"/>
    </row>
    <row r="985" spans="49:60" ht="12" customHeight="1" x14ac:dyDescent="0.3">
      <c r="AW985"/>
      <c r="AX985"/>
      <c r="AY985"/>
      <c r="AZ985"/>
      <c r="BA985"/>
      <c r="BB985"/>
      <c r="BC985"/>
      <c r="BD985"/>
      <c r="BE985"/>
      <c r="BF985"/>
      <c r="BG985"/>
      <c r="BH985"/>
    </row>
    <row r="986" spans="49:60" ht="12" customHeight="1" x14ac:dyDescent="0.3">
      <c r="AW986"/>
      <c r="AX986"/>
      <c r="AY986"/>
      <c r="AZ986"/>
      <c r="BA986"/>
      <c r="BB986"/>
      <c r="BC986"/>
      <c r="BD986"/>
      <c r="BE986"/>
      <c r="BF986"/>
      <c r="BG986"/>
      <c r="BH986"/>
    </row>
    <row r="987" spans="49:60" ht="12" customHeight="1" x14ac:dyDescent="0.3">
      <c r="AW987"/>
      <c r="AX987"/>
      <c r="AY987"/>
      <c r="AZ987"/>
      <c r="BA987"/>
      <c r="BB987"/>
      <c r="BC987"/>
      <c r="BD987"/>
      <c r="BE987"/>
      <c r="BF987"/>
      <c r="BG987"/>
      <c r="BH987"/>
    </row>
    <row r="988" spans="49:60" ht="12" customHeight="1" x14ac:dyDescent="0.3">
      <c r="AW988"/>
      <c r="AX988"/>
      <c r="AY988"/>
      <c r="AZ988"/>
      <c r="BA988"/>
      <c r="BB988"/>
      <c r="BC988"/>
      <c r="BD988"/>
      <c r="BE988"/>
      <c r="BF988"/>
      <c r="BG988"/>
      <c r="BH988"/>
    </row>
    <row r="989" spans="49:60" ht="12" customHeight="1" x14ac:dyDescent="0.3">
      <c r="AW989"/>
      <c r="AX989"/>
      <c r="AY989"/>
      <c r="AZ989"/>
      <c r="BA989"/>
      <c r="BB989"/>
      <c r="BC989"/>
      <c r="BD989"/>
      <c r="BE989"/>
      <c r="BF989"/>
      <c r="BG989"/>
      <c r="BH989"/>
    </row>
    <row r="990" spans="49:60" ht="12" customHeight="1" x14ac:dyDescent="0.3">
      <c r="AW990"/>
      <c r="AX990"/>
      <c r="AY990"/>
      <c r="AZ990"/>
      <c r="BA990"/>
      <c r="BB990"/>
      <c r="BC990"/>
      <c r="BD990"/>
      <c r="BE990"/>
      <c r="BF990"/>
      <c r="BG990"/>
      <c r="BH990"/>
    </row>
    <row r="991" spans="49:60" ht="12" customHeight="1" x14ac:dyDescent="0.3">
      <c r="AW991"/>
      <c r="AX991"/>
      <c r="AY991"/>
      <c r="AZ991"/>
      <c r="BA991"/>
      <c r="BB991"/>
      <c r="BC991"/>
      <c r="BD991"/>
      <c r="BE991"/>
      <c r="BF991"/>
      <c r="BG991"/>
      <c r="BH991"/>
    </row>
    <row r="992" spans="49:60" ht="12" customHeight="1" x14ac:dyDescent="0.3">
      <c r="AW992"/>
      <c r="AX992"/>
      <c r="AY992"/>
      <c r="AZ992"/>
      <c r="BA992"/>
      <c r="BB992"/>
      <c r="BC992"/>
      <c r="BD992"/>
      <c r="BE992"/>
      <c r="BF992"/>
      <c r="BG992"/>
      <c r="BH992"/>
    </row>
    <row r="993" spans="49:60" ht="12" customHeight="1" x14ac:dyDescent="0.3">
      <c r="AW993"/>
      <c r="AX993"/>
      <c r="AY993"/>
      <c r="AZ993"/>
      <c r="BA993"/>
      <c r="BB993"/>
      <c r="BC993"/>
      <c r="BD993"/>
      <c r="BE993"/>
      <c r="BF993"/>
      <c r="BG993"/>
      <c r="BH993"/>
    </row>
    <row r="994" spans="49:60" ht="12" customHeight="1" x14ac:dyDescent="0.3">
      <c r="AW994"/>
      <c r="AX994"/>
      <c r="AY994"/>
      <c r="AZ994"/>
      <c r="BA994"/>
      <c r="BB994"/>
      <c r="BC994"/>
      <c r="BD994"/>
      <c r="BE994"/>
      <c r="BF994"/>
      <c r="BG994"/>
      <c r="BH994"/>
    </row>
    <row r="995" spans="49:60" ht="12" customHeight="1" x14ac:dyDescent="0.3">
      <c r="AW995"/>
      <c r="AX995"/>
      <c r="AY995"/>
      <c r="AZ995"/>
      <c r="BA995"/>
      <c r="BB995"/>
      <c r="BC995"/>
      <c r="BD995"/>
      <c r="BE995"/>
      <c r="BF995"/>
      <c r="BG995"/>
      <c r="BH995"/>
    </row>
    <row r="996" spans="49:60" ht="12" customHeight="1" x14ac:dyDescent="0.3">
      <c r="AW996"/>
      <c r="AX996"/>
      <c r="AY996"/>
      <c r="AZ996"/>
      <c r="BA996"/>
      <c r="BB996"/>
      <c r="BC996"/>
      <c r="BD996"/>
      <c r="BE996"/>
      <c r="BF996"/>
      <c r="BG996"/>
      <c r="BH996"/>
    </row>
    <row r="997" spans="49:60" ht="12" customHeight="1" x14ac:dyDescent="0.3">
      <c r="AW997"/>
      <c r="AX997"/>
      <c r="AY997"/>
      <c r="AZ997"/>
      <c r="BA997"/>
      <c r="BB997"/>
      <c r="BC997"/>
      <c r="BD997"/>
      <c r="BE997"/>
      <c r="BF997"/>
      <c r="BG997"/>
      <c r="BH997"/>
    </row>
    <row r="998" spans="49:60" ht="12" customHeight="1" x14ac:dyDescent="0.3">
      <c r="AW998"/>
      <c r="AX998"/>
      <c r="AY998"/>
      <c r="AZ998"/>
      <c r="BA998"/>
      <c r="BB998"/>
      <c r="BC998"/>
      <c r="BD998"/>
      <c r="BE998"/>
      <c r="BF998"/>
      <c r="BG998"/>
      <c r="BH998"/>
    </row>
    <row r="999" spans="49:60" ht="12" customHeight="1" x14ac:dyDescent="0.3">
      <c r="AW999"/>
      <c r="AX999"/>
      <c r="AY999"/>
      <c r="AZ999"/>
      <c r="BA999"/>
      <c r="BB999"/>
      <c r="BC999"/>
      <c r="BD999"/>
      <c r="BE999"/>
      <c r="BF999"/>
      <c r="BG999"/>
      <c r="BH999"/>
    </row>
    <row r="1000" spans="49:60" ht="12" customHeight="1" x14ac:dyDescent="0.3">
      <c r="AW1000"/>
      <c r="AX1000"/>
      <c r="AY1000"/>
      <c r="AZ1000"/>
      <c r="BA1000"/>
      <c r="BB1000"/>
      <c r="BC1000"/>
      <c r="BD1000"/>
      <c r="BE1000"/>
      <c r="BF1000"/>
      <c r="BG1000"/>
      <c r="BH1000"/>
    </row>
    <row r="1001" spans="49:60" ht="12" customHeight="1" x14ac:dyDescent="0.3">
      <c r="AW1001"/>
      <c r="AX1001"/>
      <c r="AY1001"/>
      <c r="AZ1001"/>
      <c r="BA1001"/>
      <c r="BB1001"/>
      <c r="BC1001"/>
      <c r="BD1001"/>
      <c r="BE1001"/>
      <c r="BF1001"/>
      <c r="BG1001"/>
      <c r="BH1001"/>
    </row>
    <row r="1002" spans="49:60" ht="12" customHeight="1" x14ac:dyDescent="0.3">
      <c r="AW1002"/>
      <c r="AX1002"/>
      <c r="AY1002"/>
      <c r="AZ1002"/>
      <c r="BA1002"/>
      <c r="BB1002"/>
      <c r="BC1002"/>
      <c r="BD1002"/>
      <c r="BE1002"/>
      <c r="BF1002"/>
      <c r="BG1002"/>
      <c r="BH1002"/>
    </row>
    <row r="1003" spans="49:60" ht="12" customHeight="1" x14ac:dyDescent="0.3">
      <c r="AW1003"/>
      <c r="AX1003"/>
      <c r="AY1003"/>
      <c r="AZ1003"/>
      <c r="BA1003"/>
      <c r="BB1003"/>
      <c r="BC1003"/>
      <c r="BD1003"/>
      <c r="BE1003"/>
      <c r="BF1003"/>
      <c r="BG1003"/>
      <c r="BH1003"/>
    </row>
    <row r="1004" spans="49:60" ht="12" customHeight="1" x14ac:dyDescent="0.3">
      <c r="AW1004"/>
      <c r="AX1004"/>
      <c r="AY1004"/>
      <c r="AZ1004"/>
      <c r="BA1004"/>
      <c r="BB1004"/>
      <c r="BC1004"/>
      <c r="BD1004"/>
      <c r="BE1004"/>
      <c r="BF1004"/>
      <c r="BG1004"/>
      <c r="BH1004"/>
    </row>
    <row r="1005" spans="49:60" ht="12" customHeight="1" x14ac:dyDescent="0.3">
      <c r="AW1005"/>
      <c r="AX1005"/>
      <c r="AY1005"/>
      <c r="AZ1005"/>
      <c r="BA1005"/>
      <c r="BB1005"/>
      <c r="BC1005"/>
      <c r="BD1005"/>
      <c r="BE1005"/>
      <c r="BF1005"/>
      <c r="BG1005"/>
      <c r="BH1005"/>
    </row>
    <row r="1006" spans="49:60" ht="12" customHeight="1" x14ac:dyDescent="0.3">
      <c r="AW1006"/>
      <c r="AX1006"/>
      <c r="AY1006"/>
      <c r="AZ1006"/>
      <c r="BA1006"/>
      <c r="BB1006"/>
      <c r="BC1006"/>
      <c r="BD1006"/>
      <c r="BE1006"/>
      <c r="BF1006"/>
      <c r="BG1006"/>
      <c r="BH1006"/>
    </row>
    <row r="1007" spans="49:60" ht="12" customHeight="1" x14ac:dyDescent="0.3">
      <c r="AW1007"/>
      <c r="AX1007"/>
      <c r="AY1007"/>
      <c r="AZ1007"/>
      <c r="BA1007"/>
      <c r="BB1007"/>
      <c r="BC1007"/>
      <c r="BD1007"/>
      <c r="BE1007"/>
      <c r="BF1007"/>
      <c r="BG1007"/>
      <c r="BH1007"/>
    </row>
    <row r="1008" spans="49:60" ht="12" customHeight="1" x14ac:dyDescent="0.3">
      <c r="AW1008"/>
      <c r="AX1008"/>
      <c r="AY1008"/>
      <c r="AZ1008"/>
      <c r="BA1008"/>
      <c r="BB1008"/>
      <c r="BC1008"/>
      <c r="BD1008"/>
      <c r="BE1008"/>
      <c r="BF1008"/>
      <c r="BG1008"/>
      <c r="BH1008"/>
    </row>
    <row r="1009" spans="49:60" ht="12" customHeight="1" x14ac:dyDescent="0.3">
      <c r="AW1009"/>
      <c r="AX1009"/>
      <c r="AY1009"/>
      <c r="AZ1009"/>
      <c r="BA1009"/>
      <c r="BB1009"/>
      <c r="BC1009"/>
      <c r="BD1009"/>
      <c r="BE1009"/>
      <c r="BF1009"/>
      <c r="BG1009"/>
      <c r="BH1009"/>
    </row>
    <row r="1010" spans="49:60" ht="12" customHeight="1" x14ac:dyDescent="0.3">
      <c r="AW1010"/>
      <c r="AX1010"/>
      <c r="AY1010"/>
      <c r="AZ1010"/>
      <c r="BA1010"/>
      <c r="BB1010"/>
      <c r="BC1010"/>
      <c r="BD1010"/>
      <c r="BE1010"/>
      <c r="BF1010"/>
      <c r="BG1010"/>
      <c r="BH1010"/>
    </row>
    <row r="1011" spans="49:60" ht="12" customHeight="1" x14ac:dyDescent="0.3">
      <c r="AW1011"/>
      <c r="AX1011"/>
      <c r="AY1011"/>
      <c r="AZ1011"/>
      <c r="BA1011"/>
      <c r="BB1011"/>
      <c r="BC1011"/>
      <c r="BD1011"/>
      <c r="BE1011"/>
      <c r="BF1011"/>
      <c r="BG1011"/>
      <c r="BH1011"/>
    </row>
    <row r="1012" spans="49:60" ht="12" customHeight="1" x14ac:dyDescent="0.3">
      <c r="AW1012"/>
      <c r="AX1012"/>
      <c r="AY1012"/>
      <c r="AZ1012"/>
      <c r="BA1012"/>
      <c r="BB1012"/>
      <c r="BC1012"/>
      <c r="BD1012"/>
      <c r="BE1012"/>
      <c r="BF1012"/>
      <c r="BG1012"/>
      <c r="BH1012"/>
    </row>
    <row r="1013" spans="49:60" ht="12" customHeight="1" x14ac:dyDescent="0.3">
      <c r="AW1013"/>
      <c r="AX1013"/>
      <c r="AY1013"/>
      <c r="AZ1013"/>
      <c r="BA1013"/>
      <c r="BB1013"/>
      <c r="BC1013"/>
      <c r="BD1013"/>
      <c r="BE1013"/>
      <c r="BF1013"/>
      <c r="BG1013"/>
      <c r="BH1013"/>
    </row>
    <row r="1014" spans="49:60" ht="12" customHeight="1" x14ac:dyDescent="0.3">
      <c r="AW1014"/>
      <c r="AX1014"/>
      <c r="AY1014"/>
      <c r="AZ1014"/>
      <c r="BA1014"/>
      <c r="BB1014"/>
      <c r="BC1014"/>
      <c r="BD1014"/>
      <c r="BE1014"/>
      <c r="BF1014"/>
      <c r="BG1014"/>
      <c r="BH1014"/>
    </row>
    <row r="1015" spans="49:60" ht="12" customHeight="1" x14ac:dyDescent="0.3">
      <c r="AW1015"/>
      <c r="AX1015"/>
      <c r="AY1015"/>
      <c r="AZ1015"/>
      <c r="BA1015"/>
      <c r="BB1015"/>
      <c r="BC1015"/>
      <c r="BD1015"/>
      <c r="BE1015"/>
      <c r="BF1015"/>
      <c r="BG1015"/>
      <c r="BH1015"/>
    </row>
    <row r="1016" spans="49:60" ht="12" customHeight="1" x14ac:dyDescent="0.3">
      <c r="AW1016"/>
      <c r="AX1016"/>
      <c r="AY1016"/>
      <c r="AZ1016"/>
      <c r="BA1016"/>
      <c r="BB1016"/>
      <c r="BC1016"/>
      <c r="BD1016"/>
      <c r="BE1016"/>
      <c r="BF1016"/>
      <c r="BG1016"/>
      <c r="BH1016"/>
    </row>
    <row r="1017" spans="49:60" ht="12" customHeight="1" x14ac:dyDescent="0.3">
      <c r="AW1017"/>
      <c r="AX1017"/>
      <c r="AY1017"/>
      <c r="AZ1017"/>
      <c r="BA1017"/>
      <c r="BB1017"/>
      <c r="BC1017"/>
      <c r="BD1017"/>
      <c r="BE1017"/>
      <c r="BF1017"/>
      <c r="BG1017"/>
      <c r="BH1017"/>
    </row>
    <row r="1018" spans="49:60" ht="12" customHeight="1" x14ac:dyDescent="0.3">
      <c r="AW1018"/>
      <c r="AX1018"/>
      <c r="AY1018"/>
      <c r="AZ1018"/>
      <c r="BA1018"/>
      <c r="BB1018"/>
      <c r="BC1018"/>
      <c r="BD1018"/>
      <c r="BE1018"/>
      <c r="BF1018"/>
      <c r="BG1018"/>
      <c r="BH1018"/>
    </row>
    <row r="1019" spans="49:60" ht="12" customHeight="1" x14ac:dyDescent="0.3">
      <c r="AW1019"/>
      <c r="AX1019"/>
      <c r="AY1019"/>
      <c r="AZ1019"/>
      <c r="BA1019"/>
      <c r="BB1019"/>
      <c r="BC1019"/>
      <c r="BD1019"/>
      <c r="BE1019"/>
      <c r="BF1019"/>
      <c r="BG1019"/>
      <c r="BH1019"/>
    </row>
    <row r="1020" spans="49:60" ht="12" customHeight="1" x14ac:dyDescent="0.3">
      <c r="AW1020"/>
      <c r="AX1020"/>
      <c r="AY1020"/>
      <c r="AZ1020"/>
      <c r="BA1020"/>
      <c r="BB1020"/>
      <c r="BC1020"/>
      <c r="BD1020"/>
      <c r="BE1020"/>
      <c r="BF1020"/>
      <c r="BG1020"/>
      <c r="BH1020"/>
    </row>
    <row r="1021" spans="49:60" ht="12" customHeight="1" x14ac:dyDescent="0.3">
      <c r="AW1021"/>
      <c r="AX1021"/>
      <c r="AY1021"/>
      <c r="AZ1021"/>
      <c r="BA1021"/>
      <c r="BB1021"/>
      <c r="BC1021"/>
      <c r="BD1021"/>
      <c r="BE1021"/>
      <c r="BF1021"/>
      <c r="BG1021"/>
      <c r="BH1021"/>
    </row>
    <row r="1022" spans="49:60" ht="12" customHeight="1" x14ac:dyDescent="0.3">
      <c r="AW1022"/>
      <c r="AX1022"/>
      <c r="AY1022"/>
      <c r="AZ1022"/>
      <c r="BA1022"/>
      <c r="BB1022"/>
      <c r="BC1022"/>
      <c r="BD1022"/>
      <c r="BE1022"/>
      <c r="BF1022"/>
      <c r="BG1022"/>
      <c r="BH1022"/>
    </row>
    <row r="1023" spans="49:60" ht="12" customHeight="1" x14ac:dyDescent="0.3">
      <c r="AW1023"/>
      <c r="AX1023"/>
      <c r="AY1023"/>
      <c r="AZ1023"/>
      <c r="BA1023"/>
      <c r="BB1023"/>
      <c r="BC1023"/>
      <c r="BD1023"/>
      <c r="BE1023"/>
      <c r="BF1023"/>
      <c r="BG1023"/>
      <c r="BH1023"/>
    </row>
    <row r="1024" spans="49:60" ht="12" customHeight="1" x14ac:dyDescent="0.3">
      <c r="AW1024"/>
      <c r="AX1024"/>
      <c r="AY1024"/>
      <c r="AZ1024"/>
      <c r="BA1024"/>
      <c r="BB1024"/>
      <c r="BC1024"/>
      <c r="BD1024"/>
      <c r="BE1024"/>
      <c r="BF1024"/>
      <c r="BG1024"/>
      <c r="BH1024"/>
    </row>
    <row r="1025" spans="49:60" ht="12" customHeight="1" x14ac:dyDescent="0.3">
      <c r="AW1025"/>
      <c r="AX1025"/>
      <c r="AY1025"/>
      <c r="AZ1025"/>
      <c r="BA1025"/>
      <c r="BB1025"/>
      <c r="BC1025"/>
      <c r="BD1025"/>
      <c r="BE1025"/>
      <c r="BF1025"/>
      <c r="BG1025"/>
      <c r="BH1025"/>
    </row>
    <row r="1026" spans="49:60" ht="12" customHeight="1" x14ac:dyDescent="0.3">
      <c r="AW1026"/>
      <c r="AX1026"/>
      <c r="AY1026"/>
      <c r="AZ1026"/>
      <c r="BA1026"/>
      <c r="BB1026"/>
      <c r="BC1026"/>
      <c r="BD1026"/>
      <c r="BE1026"/>
      <c r="BF1026"/>
      <c r="BG1026"/>
      <c r="BH1026"/>
    </row>
    <row r="1027" spans="49:60" ht="12" customHeight="1" x14ac:dyDescent="0.3">
      <c r="AW1027"/>
      <c r="AX1027"/>
      <c r="AY1027"/>
      <c r="AZ1027"/>
      <c r="BA1027"/>
      <c r="BB1027"/>
      <c r="BC1027"/>
      <c r="BD1027"/>
      <c r="BE1027"/>
      <c r="BF1027"/>
      <c r="BG1027"/>
      <c r="BH1027"/>
    </row>
    <row r="1028" spans="49:60" ht="12" customHeight="1" x14ac:dyDescent="0.3">
      <c r="AW1028"/>
      <c r="AX1028"/>
      <c r="AY1028"/>
      <c r="AZ1028"/>
      <c r="BA1028"/>
      <c r="BB1028"/>
      <c r="BC1028"/>
      <c r="BD1028"/>
      <c r="BE1028"/>
      <c r="BF1028"/>
      <c r="BG1028"/>
      <c r="BH1028"/>
    </row>
    <row r="1029" spans="49:60" ht="12" customHeight="1" x14ac:dyDescent="0.3">
      <c r="AW1029"/>
      <c r="AX1029"/>
      <c r="AY1029"/>
      <c r="AZ1029"/>
      <c r="BA1029"/>
      <c r="BB1029"/>
      <c r="BC1029"/>
      <c r="BD1029"/>
      <c r="BE1029"/>
      <c r="BF1029"/>
      <c r="BG1029"/>
      <c r="BH1029"/>
    </row>
    <row r="1030" spans="49:60" ht="12" customHeight="1" x14ac:dyDescent="0.3">
      <c r="AW1030"/>
      <c r="AX1030"/>
      <c r="AY1030"/>
      <c r="AZ1030"/>
      <c r="BA1030"/>
      <c r="BB1030"/>
      <c r="BC1030"/>
      <c r="BD1030"/>
      <c r="BE1030"/>
      <c r="BF1030"/>
      <c r="BG1030"/>
      <c r="BH1030"/>
    </row>
    <row r="1031" spans="49:60" ht="12" customHeight="1" x14ac:dyDescent="0.3">
      <c r="AW1031"/>
      <c r="AX1031"/>
      <c r="AY1031"/>
      <c r="AZ1031"/>
      <c r="BA1031"/>
      <c r="BB1031"/>
      <c r="BC1031"/>
      <c r="BD1031"/>
      <c r="BE1031"/>
      <c r="BF1031"/>
      <c r="BG1031"/>
      <c r="BH1031"/>
    </row>
    <row r="1032" spans="49:60" ht="12" customHeight="1" x14ac:dyDescent="0.3">
      <c r="AW1032"/>
      <c r="AX1032"/>
      <c r="AY1032"/>
      <c r="AZ1032"/>
      <c r="BA1032"/>
      <c r="BB1032"/>
      <c r="BC1032"/>
      <c r="BD1032"/>
      <c r="BE1032"/>
      <c r="BF1032"/>
      <c r="BG1032"/>
      <c r="BH1032"/>
    </row>
    <row r="1033" spans="49:60" ht="12" customHeight="1" x14ac:dyDescent="0.3">
      <c r="AW1033"/>
      <c r="AX1033"/>
      <c r="AY1033"/>
      <c r="AZ1033"/>
      <c r="BA1033"/>
      <c r="BB1033"/>
      <c r="BC1033"/>
      <c r="BD1033"/>
      <c r="BE1033"/>
      <c r="BF1033"/>
      <c r="BG1033"/>
      <c r="BH1033"/>
    </row>
    <row r="1034" spans="49:60" ht="12" customHeight="1" x14ac:dyDescent="0.3">
      <c r="AW1034"/>
      <c r="AX1034"/>
      <c r="AY1034"/>
      <c r="AZ1034"/>
      <c r="BA1034"/>
      <c r="BB1034"/>
      <c r="BC1034"/>
      <c r="BD1034"/>
      <c r="BE1034"/>
      <c r="BF1034"/>
      <c r="BG1034"/>
      <c r="BH1034"/>
    </row>
    <row r="1035" spans="49:60" ht="12" customHeight="1" x14ac:dyDescent="0.3">
      <c r="AW1035"/>
      <c r="AX1035"/>
      <c r="AY1035"/>
      <c r="AZ1035"/>
      <c r="BA1035"/>
      <c r="BB1035"/>
      <c r="BC1035"/>
      <c r="BD1035"/>
      <c r="BE1035"/>
      <c r="BF1035"/>
      <c r="BG1035"/>
      <c r="BH1035"/>
    </row>
    <row r="1036" spans="49:60" ht="12" customHeight="1" x14ac:dyDescent="0.3">
      <c r="AW1036"/>
      <c r="AX1036"/>
      <c r="AY1036"/>
      <c r="AZ1036"/>
      <c r="BA1036"/>
      <c r="BB1036"/>
      <c r="BC1036"/>
      <c r="BD1036"/>
      <c r="BE1036"/>
      <c r="BF1036"/>
      <c r="BG1036"/>
      <c r="BH1036"/>
    </row>
    <row r="1037" spans="49:60" ht="12" customHeight="1" x14ac:dyDescent="0.3">
      <c r="AW1037"/>
      <c r="AX1037"/>
      <c r="AY1037"/>
      <c r="AZ1037"/>
      <c r="BA1037"/>
      <c r="BB1037"/>
      <c r="BC1037"/>
      <c r="BD1037"/>
      <c r="BE1037"/>
      <c r="BF1037"/>
      <c r="BG1037"/>
      <c r="BH1037"/>
    </row>
    <row r="1038" spans="49:60" ht="12" customHeight="1" x14ac:dyDescent="0.3">
      <c r="AW1038"/>
      <c r="AX1038"/>
      <c r="AY1038"/>
      <c r="AZ1038"/>
      <c r="BA1038"/>
      <c r="BB1038"/>
      <c r="BC1038"/>
      <c r="BD1038"/>
      <c r="BE1038"/>
      <c r="BF1038"/>
      <c r="BG1038"/>
      <c r="BH1038"/>
    </row>
    <row r="1039" spans="49:60" ht="12" customHeight="1" x14ac:dyDescent="0.3">
      <c r="AW1039"/>
      <c r="AX1039"/>
      <c r="AY1039"/>
      <c r="AZ1039"/>
      <c r="BA1039"/>
      <c r="BB1039"/>
      <c r="BC1039"/>
      <c r="BD1039"/>
      <c r="BE1039"/>
      <c r="BF1039"/>
      <c r="BG1039"/>
      <c r="BH1039"/>
    </row>
    <row r="1040" spans="49:60" ht="12" customHeight="1" x14ac:dyDescent="0.3">
      <c r="AW1040"/>
      <c r="AX1040"/>
      <c r="AY1040"/>
      <c r="AZ1040"/>
      <c r="BA1040"/>
      <c r="BB1040"/>
      <c r="BC1040"/>
      <c r="BD1040"/>
      <c r="BE1040"/>
      <c r="BF1040"/>
      <c r="BG1040"/>
      <c r="BH1040"/>
    </row>
    <row r="1041" spans="49:60" ht="12" customHeight="1" x14ac:dyDescent="0.3">
      <c r="AW1041"/>
      <c r="AX1041"/>
      <c r="AY1041"/>
      <c r="AZ1041"/>
      <c r="BA1041"/>
      <c r="BB1041"/>
      <c r="BC1041"/>
      <c r="BD1041"/>
      <c r="BE1041"/>
      <c r="BF1041"/>
      <c r="BG1041"/>
      <c r="BH1041"/>
    </row>
    <row r="1042" spans="49:60" ht="12" customHeight="1" x14ac:dyDescent="0.3">
      <c r="AW1042"/>
      <c r="AX1042"/>
      <c r="AY1042"/>
      <c r="AZ1042"/>
      <c r="BA1042"/>
      <c r="BB1042"/>
      <c r="BC1042"/>
      <c r="BD1042"/>
      <c r="BE1042"/>
      <c r="BF1042"/>
      <c r="BG1042"/>
      <c r="BH1042"/>
    </row>
    <row r="1043" spans="49:60" ht="12" customHeight="1" x14ac:dyDescent="0.3">
      <c r="AW1043"/>
      <c r="AX1043"/>
      <c r="AY1043"/>
      <c r="AZ1043"/>
      <c r="BA1043"/>
      <c r="BB1043"/>
      <c r="BC1043"/>
      <c r="BD1043"/>
      <c r="BE1043"/>
      <c r="BF1043"/>
      <c r="BG1043"/>
      <c r="BH1043"/>
    </row>
    <row r="1044" spans="49:60" ht="12" customHeight="1" x14ac:dyDescent="0.3">
      <c r="AW1044"/>
      <c r="AX1044"/>
      <c r="AY1044"/>
      <c r="AZ1044"/>
      <c r="BA1044"/>
      <c r="BB1044"/>
      <c r="BC1044"/>
      <c r="BD1044"/>
      <c r="BE1044"/>
      <c r="BF1044"/>
      <c r="BG1044"/>
      <c r="BH1044"/>
    </row>
    <row r="1045" spans="49:60" ht="12" customHeight="1" x14ac:dyDescent="0.3">
      <c r="AW1045"/>
      <c r="AX1045"/>
      <c r="AY1045"/>
      <c r="AZ1045"/>
      <c r="BA1045"/>
      <c r="BB1045"/>
      <c r="BC1045"/>
      <c r="BD1045"/>
      <c r="BE1045"/>
      <c r="BF1045"/>
      <c r="BG1045"/>
      <c r="BH1045"/>
    </row>
    <row r="1046" spans="49:60" ht="12" customHeight="1" x14ac:dyDescent="0.3">
      <c r="AW1046"/>
      <c r="AX1046"/>
      <c r="AY1046"/>
      <c r="AZ1046"/>
      <c r="BA1046"/>
      <c r="BB1046"/>
      <c r="BC1046"/>
      <c r="BD1046"/>
      <c r="BE1046"/>
      <c r="BF1046"/>
      <c r="BG1046"/>
      <c r="BH1046"/>
    </row>
    <row r="1047" spans="49:60" ht="12" customHeight="1" x14ac:dyDescent="0.3">
      <c r="AW1047"/>
      <c r="AX1047"/>
      <c r="AY1047"/>
      <c r="AZ1047"/>
      <c r="BA1047"/>
      <c r="BB1047"/>
      <c r="BC1047"/>
      <c r="BD1047"/>
      <c r="BE1047"/>
      <c r="BF1047"/>
      <c r="BG1047"/>
      <c r="BH1047"/>
    </row>
    <row r="1048" spans="49:60" ht="12" customHeight="1" x14ac:dyDescent="0.3">
      <c r="AW1048"/>
      <c r="AX1048"/>
      <c r="AY1048"/>
      <c r="AZ1048"/>
      <c r="BA1048"/>
      <c r="BB1048"/>
      <c r="BC1048"/>
      <c r="BD1048"/>
      <c r="BE1048"/>
      <c r="BF1048"/>
      <c r="BG1048"/>
      <c r="BH1048"/>
    </row>
    <row r="1049" spans="49:60" ht="12" customHeight="1" x14ac:dyDescent="0.3">
      <c r="AW1049"/>
      <c r="AX1049"/>
      <c r="AY1049"/>
      <c r="AZ1049"/>
      <c r="BA1049"/>
      <c r="BB1049"/>
      <c r="BC1049"/>
      <c r="BD1049"/>
      <c r="BE1049"/>
      <c r="BF1049"/>
      <c r="BG1049"/>
      <c r="BH1049"/>
    </row>
    <row r="1050" spans="49:60" ht="12" customHeight="1" x14ac:dyDescent="0.3">
      <c r="AW1050"/>
      <c r="AX1050"/>
      <c r="AY1050"/>
      <c r="AZ1050"/>
      <c r="BA1050"/>
      <c r="BB1050"/>
      <c r="BC1050"/>
      <c r="BD1050"/>
      <c r="BE1050"/>
      <c r="BF1050"/>
      <c r="BG1050"/>
      <c r="BH1050"/>
    </row>
    <row r="1051" spans="49:60" ht="12" customHeight="1" x14ac:dyDescent="0.3">
      <c r="AW1051"/>
      <c r="AX1051"/>
      <c r="AY1051"/>
      <c r="AZ1051"/>
      <c r="BA1051"/>
      <c r="BB1051"/>
      <c r="BC1051"/>
      <c r="BD1051"/>
      <c r="BE1051"/>
      <c r="BF1051"/>
      <c r="BG1051"/>
      <c r="BH1051"/>
    </row>
    <row r="1052" spans="49:60" ht="12" customHeight="1" x14ac:dyDescent="0.3">
      <c r="AW1052"/>
      <c r="AX1052"/>
      <c r="AY1052"/>
      <c r="AZ1052"/>
      <c r="BA1052"/>
      <c r="BB1052"/>
      <c r="BC1052"/>
      <c r="BD1052"/>
      <c r="BE1052"/>
      <c r="BF1052"/>
      <c r="BG1052"/>
      <c r="BH1052"/>
    </row>
    <row r="1053" spans="49:60" ht="12" customHeight="1" x14ac:dyDescent="0.3">
      <c r="AW1053"/>
      <c r="AX1053"/>
      <c r="AY1053"/>
      <c r="AZ1053"/>
      <c r="BA1053"/>
      <c r="BB1053"/>
      <c r="BC1053"/>
      <c r="BD1053"/>
      <c r="BE1053"/>
      <c r="BF1053"/>
      <c r="BG1053"/>
      <c r="BH1053"/>
    </row>
    <row r="1054" spans="49:60" ht="12" customHeight="1" x14ac:dyDescent="0.3">
      <c r="AW1054"/>
      <c r="AX1054"/>
      <c r="AY1054"/>
      <c r="AZ1054"/>
      <c r="BA1054"/>
      <c r="BB1054"/>
      <c r="BC1054"/>
      <c r="BD1054"/>
      <c r="BE1054"/>
      <c r="BF1054"/>
      <c r="BG1054"/>
      <c r="BH1054"/>
    </row>
    <row r="1055" spans="49:60" ht="12" customHeight="1" x14ac:dyDescent="0.3">
      <c r="AW1055"/>
      <c r="AX1055"/>
      <c r="AY1055"/>
      <c r="AZ1055"/>
      <c r="BA1055"/>
      <c r="BB1055"/>
      <c r="BC1055"/>
      <c r="BD1055"/>
      <c r="BE1055"/>
      <c r="BF1055"/>
      <c r="BG1055"/>
      <c r="BH1055"/>
    </row>
    <row r="1056" spans="49:60" ht="12" customHeight="1" x14ac:dyDescent="0.3">
      <c r="AW1056"/>
      <c r="AX1056"/>
      <c r="AY1056"/>
      <c r="AZ1056"/>
      <c r="BA1056"/>
      <c r="BB1056"/>
      <c r="BC1056"/>
      <c r="BD1056"/>
      <c r="BE1056"/>
      <c r="BF1056"/>
      <c r="BG1056"/>
      <c r="BH1056"/>
    </row>
    <row r="1057" spans="49:60" ht="12" customHeight="1" x14ac:dyDescent="0.3">
      <c r="AW1057"/>
      <c r="AX1057"/>
      <c r="AY1057"/>
      <c r="AZ1057"/>
      <c r="BA1057"/>
      <c r="BB1057"/>
      <c r="BC1057"/>
      <c r="BD1057"/>
      <c r="BE1057"/>
      <c r="BF1057"/>
      <c r="BG1057"/>
      <c r="BH1057"/>
    </row>
    <row r="1058" spans="49:60" ht="12" customHeight="1" x14ac:dyDescent="0.3">
      <c r="AW1058"/>
      <c r="AX1058"/>
      <c r="AY1058"/>
      <c r="AZ1058"/>
      <c r="BA1058"/>
      <c r="BB1058"/>
      <c r="BC1058"/>
      <c r="BD1058"/>
      <c r="BE1058"/>
      <c r="BF1058"/>
      <c r="BG1058"/>
      <c r="BH1058"/>
    </row>
    <row r="1059" spans="49:60" ht="12" customHeight="1" x14ac:dyDescent="0.3">
      <c r="AW1059"/>
      <c r="AX1059"/>
      <c r="AY1059"/>
      <c r="AZ1059"/>
      <c r="BA1059"/>
      <c r="BB1059"/>
      <c r="BC1059"/>
      <c r="BD1059"/>
      <c r="BE1059"/>
      <c r="BF1059"/>
      <c r="BG1059"/>
      <c r="BH1059"/>
    </row>
    <row r="1060" spans="49:60" ht="12" customHeight="1" x14ac:dyDescent="0.3">
      <c r="AW1060"/>
      <c r="AX1060"/>
      <c r="AY1060"/>
      <c r="AZ1060"/>
      <c r="BA1060"/>
      <c r="BB1060"/>
      <c r="BC1060"/>
      <c r="BD1060"/>
      <c r="BE1060"/>
      <c r="BF1060"/>
      <c r="BG1060"/>
      <c r="BH1060"/>
    </row>
    <row r="1061" spans="49:60" ht="12" customHeight="1" x14ac:dyDescent="0.3">
      <c r="AW1061"/>
      <c r="AX1061"/>
      <c r="AY1061"/>
      <c r="AZ1061"/>
      <c r="BA1061"/>
      <c r="BB1061"/>
      <c r="BC1061"/>
      <c r="BD1061"/>
      <c r="BE1061"/>
      <c r="BF1061"/>
      <c r="BG1061"/>
      <c r="BH1061"/>
    </row>
    <row r="1062" spans="49:60" ht="12" customHeight="1" x14ac:dyDescent="0.3">
      <c r="AW1062"/>
      <c r="AX1062"/>
      <c r="AY1062"/>
      <c r="AZ1062"/>
      <c r="BA1062"/>
      <c r="BB1062"/>
      <c r="BC1062"/>
      <c r="BD1062"/>
      <c r="BE1062"/>
      <c r="BF1062"/>
      <c r="BG1062"/>
      <c r="BH1062"/>
    </row>
    <row r="1063" spans="49:60" ht="12" customHeight="1" x14ac:dyDescent="0.3">
      <c r="AW1063"/>
      <c r="AX1063"/>
      <c r="AY1063"/>
      <c r="AZ1063"/>
      <c r="BA1063"/>
      <c r="BB1063"/>
      <c r="BC1063"/>
      <c r="BD1063"/>
      <c r="BE1063"/>
      <c r="BF1063"/>
      <c r="BG1063"/>
      <c r="BH1063"/>
    </row>
    <row r="1064" spans="49:60" ht="12" customHeight="1" x14ac:dyDescent="0.3">
      <c r="AW1064"/>
      <c r="AX1064"/>
      <c r="AY1064"/>
      <c r="AZ1064"/>
      <c r="BA1064"/>
      <c r="BB1064"/>
      <c r="BC1064"/>
      <c r="BD1064"/>
      <c r="BE1064"/>
      <c r="BF1064"/>
      <c r="BG1064"/>
      <c r="BH1064"/>
    </row>
    <row r="1065" spans="49:60" ht="12" customHeight="1" x14ac:dyDescent="0.3">
      <c r="AW1065"/>
      <c r="AX1065"/>
      <c r="AY1065"/>
      <c r="AZ1065"/>
      <c r="BA1065"/>
      <c r="BB1065"/>
      <c r="BC1065"/>
      <c r="BD1065"/>
      <c r="BE1065"/>
      <c r="BF1065"/>
      <c r="BG1065"/>
      <c r="BH1065"/>
    </row>
    <row r="1066" spans="49:60" ht="12" customHeight="1" x14ac:dyDescent="0.3">
      <c r="AW1066"/>
      <c r="AX1066"/>
      <c r="AY1066"/>
      <c r="AZ1066"/>
      <c r="BA1066"/>
      <c r="BB1066"/>
      <c r="BC1066"/>
      <c r="BD1066"/>
      <c r="BE1066"/>
      <c r="BF1066"/>
      <c r="BG1066"/>
      <c r="BH1066"/>
    </row>
    <row r="1067" spans="49:60" ht="12" customHeight="1" x14ac:dyDescent="0.3">
      <c r="AW1067"/>
      <c r="AX1067"/>
      <c r="AY1067"/>
      <c r="AZ1067"/>
      <c r="BA1067"/>
      <c r="BB1067"/>
      <c r="BC1067"/>
      <c r="BD1067"/>
      <c r="BE1067"/>
      <c r="BF1067"/>
      <c r="BG1067"/>
      <c r="BH1067"/>
    </row>
    <row r="1068" spans="49:60" ht="12" customHeight="1" x14ac:dyDescent="0.3">
      <c r="AW1068"/>
      <c r="AX1068"/>
      <c r="AY1068"/>
      <c r="AZ1068"/>
      <c r="BA1068"/>
      <c r="BB1068"/>
      <c r="BC1068"/>
      <c r="BD1068"/>
      <c r="BE1068"/>
      <c r="BF1068"/>
      <c r="BG1068"/>
      <c r="BH1068"/>
    </row>
    <row r="1069" spans="49:60" ht="12" customHeight="1" x14ac:dyDescent="0.3">
      <c r="AW1069"/>
      <c r="AX1069"/>
      <c r="AY1069"/>
      <c r="AZ1069"/>
      <c r="BA1069"/>
      <c r="BB1069"/>
      <c r="BC1069"/>
      <c r="BD1069"/>
      <c r="BE1069"/>
      <c r="BF1069"/>
      <c r="BG1069"/>
      <c r="BH1069"/>
    </row>
    <row r="1070" spans="49:60" ht="12" customHeight="1" x14ac:dyDescent="0.3">
      <c r="AW1070"/>
      <c r="AX1070"/>
      <c r="AY1070"/>
      <c r="AZ1070"/>
      <c r="BA1070"/>
      <c r="BB1070"/>
      <c r="BC1070"/>
      <c r="BD1070"/>
      <c r="BE1070"/>
      <c r="BF1070"/>
      <c r="BG1070"/>
      <c r="BH1070"/>
    </row>
    <row r="1071" spans="49:60" ht="12" customHeight="1" x14ac:dyDescent="0.3">
      <c r="AW1071"/>
      <c r="AX1071"/>
      <c r="AY1071"/>
      <c r="AZ1071"/>
      <c r="BA1071"/>
      <c r="BB1071"/>
      <c r="BC1071"/>
      <c r="BD1071"/>
      <c r="BE1071"/>
      <c r="BF1071"/>
      <c r="BG1071"/>
      <c r="BH1071"/>
    </row>
    <row r="1072" spans="49:60" ht="12" customHeight="1" x14ac:dyDescent="0.3">
      <c r="AW1072"/>
      <c r="AX1072"/>
      <c r="AY1072"/>
      <c r="AZ1072"/>
      <c r="BA1072"/>
      <c r="BB1072"/>
      <c r="BC1072"/>
      <c r="BD1072"/>
      <c r="BE1072"/>
      <c r="BF1072"/>
      <c r="BG1072"/>
      <c r="BH1072"/>
    </row>
    <row r="1073" spans="49:60" ht="12" customHeight="1" x14ac:dyDescent="0.3">
      <c r="AW1073"/>
      <c r="AX1073"/>
      <c r="AY1073"/>
      <c r="AZ1073"/>
      <c r="BA1073"/>
      <c r="BB1073"/>
      <c r="BC1073"/>
      <c r="BD1073"/>
      <c r="BE1073"/>
      <c r="BF1073"/>
      <c r="BG1073"/>
      <c r="BH1073"/>
    </row>
    <row r="1074" spans="49:60" ht="12" customHeight="1" x14ac:dyDescent="0.3">
      <c r="AW1074"/>
      <c r="AX1074"/>
      <c r="AY1074"/>
      <c r="AZ1074"/>
      <c r="BA1074"/>
      <c r="BB1074"/>
      <c r="BC1074"/>
      <c r="BD1074"/>
      <c r="BE1074"/>
      <c r="BF1074"/>
      <c r="BG1074"/>
      <c r="BH1074"/>
    </row>
    <row r="1075" spans="49:60" ht="12" customHeight="1" x14ac:dyDescent="0.3">
      <c r="AW1075"/>
      <c r="AX1075"/>
      <c r="AY1075"/>
      <c r="AZ1075"/>
      <c r="BA1075"/>
      <c r="BB1075"/>
      <c r="BC1075"/>
      <c r="BD1075"/>
      <c r="BE1075"/>
      <c r="BF1075"/>
      <c r="BG1075"/>
      <c r="BH1075"/>
    </row>
    <row r="1076" spans="49:60" ht="12" customHeight="1" x14ac:dyDescent="0.3">
      <c r="AW1076"/>
      <c r="AX1076"/>
      <c r="AY1076"/>
      <c r="AZ1076"/>
      <c r="BA1076"/>
      <c r="BB1076"/>
      <c r="BC1076"/>
      <c r="BD1076"/>
      <c r="BE1076"/>
      <c r="BF1076"/>
      <c r="BG1076"/>
      <c r="BH1076"/>
    </row>
    <row r="1077" spans="49:60" ht="12" customHeight="1" x14ac:dyDescent="0.3">
      <c r="AW1077"/>
      <c r="AX1077"/>
      <c r="AY1077"/>
      <c r="AZ1077"/>
      <c r="BA1077"/>
      <c r="BB1077"/>
      <c r="BC1077"/>
      <c r="BD1077"/>
      <c r="BE1077"/>
      <c r="BF1077"/>
      <c r="BG1077"/>
      <c r="BH1077"/>
    </row>
    <row r="1078" spans="49:60" ht="12" customHeight="1" x14ac:dyDescent="0.3">
      <c r="AW1078"/>
      <c r="AX1078"/>
      <c r="AY1078"/>
      <c r="AZ1078"/>
      <c r="BA1078"/>
      <c r="BB1078"/>
      <c r="BC1078"/>
      <c r="BD1078"/>
      <c r="BE1078"/>
      <c r="BF1078"/>
      <c r="BG1078"/>
      <c r="BH1078"/>
    </row>
    <row r="1079" spans="49:60" ht="12" customHeight="1" x14ac:dyDescent="0.3">
      <c r="AW1079"/>
      <c r="AX1079"/>
      <c r="AY1079"/>
      <c r="AZ1079"/>
      <c r="BA1079"/>
      <c r="BB1079"/>
      <c r="BC1079"/>
      <c r="BD1079"/>
      <c r="BE1079"/>
      <c r="BF1079"/>
      <c r="BG1079"/>
      <c r="BH1079"/>
    </row>
    <row r="1080" spans="49:60" ht="12" customHeight="1" x14ac:dyDescent="0.3">
      <c r="AW1080"/>
      <c r="AX1080"/>
      <c r="AY1080"/>
      <c r="AZ1080"/>
      <c r="BA1080"/>
      <c r="BB1080"/>
      <c r="BC1080"/>
      <c r="BD1080"/>
      <c r="BE1080"/>
      <c r="BF1080"/>
      <c r="BG1080"/>
      <c r="BH1080"/>
    </row>
    <row r="1081" spans="49:60" ht="12" customHeight="1" x14ac:dyDescent="0.3">
      <c r="AW1081"/>
      <c r="AX1081"/>
      <c r="AY1081"/>
      <c r="AZ1081"/>
      <c r="BA1081"/>
      <c r="BB1081"/>
      <c r="BC1081"/>
      <c r="BD1081"/>
      <c r="BE1081"/>
      <c r="BF1081"/>
      <c r="BG1081"/>
      <c r="BH1081"/>
    </row>
    <row r="1082" spans="49:60" ht="12" customHeight="1" x14ac:dyDescent="0.3">
      <c r="AW1082"/>
      <c r="AX1082"/>
      <c r="AY1082"/>
      <c r="AZ1082"/>
      <c r="BA1082"/>
      <c r="BB1082"/>
      <c r="BC1082"/>
      <c r="BD1082"/>
      <c r="BE1082"/>
      <c r="BF1082"/>
      <c r="BG1082"/>
      <c r="BH1082"/>
    </row>
    <row r="1083" spans="49:60" ht="12" customHeight="1" x14ac:dyDescent="0.3">
      <c r="AW1083"/>
      <c r="AX1083"/>
      <c r="AY1083"/>
      <c r="AZ1083"/>
      <c r="BA1083"/>
      <c r="BB1083"/>
      <c r="BC1083"/>
      <c r="BD1083"/>
      <c r="BE1083"/>
      <c r="BF1083"/>
      <c r="BG1083"/>
      <c r="BH1083"/>
    </row>
    <row r="1084" spans="49:60" ht="12" customHeight="1" x14ac:dyDescent="0.3">
      <c r="AW1084"/>
      <c r="AX1084"/>
      <c r="AY1084"/>
      <c r="AZ1084"/>
      <c r="BA1084"/>
      <c r="BB1084"/>
      <c r="BC1084"/>
      <c r="BD1084"/>
      <c r="BE1084"/>
      <c r="BF1084"/>
      <c r="BG1084"/>
      <c r="BH1084"/>
    </row>
    <row r="1085" spans="49:60" ht="12" customHeight="1" x14ac:dyDescent="0.3">
      <c r="AW1085"/>
      <c r="AX1085"/>
      <c r="AY1085"/>
      <c r="AZ1085"/>
      <c r="BA1085"/>
      <c r="BB1085"/>
      <c r="BC1085"/>
      <c r="BD1085"/>
      <c r="BE1085"/>
      <c r="BF1085"/>
      <c r="BG1085"/>
      <c r="BH1085"/>
    </row>
    <row r="1086" spans="49:60" ht="12" customHeight="1" x14ac:dyDescent="0.3">
      <c r="AW1086"/>
      <c r="AX1086"/>
      <c r="AY1086"/>
      <c r="AZ1086"/>
      <c r="BA1086"/>
      <c r="BB1086"/>
      <c r="BC1086"/>
      <c r="BD1086"/>
      <c r="BE1086"/>
      <c r="BF1086"/>
      <c r="BG1086"/>
      <c r="BH1086"/>
    </row>
    <row r="1087" spans="49:60" ht="12" customHeight="1" x14ac:dyDescent="0.3">
      <c r="AW1087"/>
      <c r="AX1087"/>
      <c r="AY1087"/>
      <c r="AZ1087"/>
      <c r="BA1087"/>
      <c r="BB1087"/>
      <c r="BC1087"/>
      <c r="BD1087"/>
      <c r="BE1087"/>
      <c r="BF1087"/>
      <c r="BG1087"/>
      <c r="BH1087"/>
    </row>
    <row r="1088" spans="49:60" ht="12" customHeight="1" x14ac:dyDescent="0.3">
      <c r="AW1088"/>
      <c r="AX1088"/>
      <c r="AY1088"/>
      <c r="AZ1088"/>
      <c r="BA1088"/>
      <c r="BB1088"/>
      <c r="BC1088"/>
      <c r="BD1088"/>
      <c r="BE1088"/>
      <c r="BF1088"/>
      <c r="BG1088"/>
      <c r="BH1088"/>
    </row>
    <row r="1089" spans="49:60" ht="12" customHeight="1" x14ac:dyDescent="0.3">
      <c r="AW1089"/>
      <c r="AX1089"/>
      <c r="AY1089"/>
      <c r="AZ1089"/>
      <c r="BA1089"/>
      <c r="BB1089"/>
      <c r="BC1089"/>
      <c r="BD1089"/>
      <c r="BE1089"/>
      <c r="BF1089"/>
      <c r="BG1089"/>
      <c r="BH1089"/>
    </row>
    <row r="1090" spans="49:60" ht="12" customHeight="1" x14ac:dyDescent="0.3">
      <c r="AW1090"/>
      <c r="AX1090"/>
      <c r="AY1090"/>
      <c r="AZ1090"/>
      <c r="BA1090"/>
      <c r="BB1090"/>
      <c r="BC1090"/>
      <c r="BD1090"/>
      <c r="BE1090"/>
      <c r="BF1090"/>
      <c r="BG1090"/>
      <c r="BH1090"/>
    </row>
    <row r="1091" spans="49:60" ht="12" customHeight="1" x14ac:dyDescent="0.3">
      <c r="AW1091"/>
      <c r="AX1091"/>
      <c r="AY1091"/>
      <c r="AZ1091"/>
      <c r="BA1091"/>
      <c r="BB1091"/>
      <c r="BC1091"/>
      <c r="BD1091"/>
      <c r="BE1091"/>
      <c r="BF1091"/>
      <c r="BG1091"/>
      <c r="BH1091"/>
    </row>
    <row r="1092" spans="49:60" ht="12" customHeight="1" x14ac:dyDescent="0.3">
      <c r="AW1092"/>
      <c r="AX1092"/>
      <c r="AY1092"/>
      <c r="AZ1092"/>
      <c r="BA1092"/>
      <c r="BB1092"/>
      <c r="BC1092"/>
      <c r="BD1092"/>
      <c r="BE1092"/>
      <c r="BF1092"/>
      <c r="BG1092"/>
      <c r="BH1092"/>
    </row>
    <row r="1093" spans="49:60" ht="12" customHeight="1" x14ac:dyDescent="0.3">
      <c r="AW1093"/>
      <c r="AX1093"/>
      <c r="AY1093"/>
      <c r="AZ1093"/>
      <c r="BA1093"/>
      <c r="BB1093"/>
      <c r="BC1093"/>
      <c r="BD1093"/>
      <c r="BE1093"/>
      <c r="BF1093"/>
      <c r="BG1093"/>
      <c r="BH1093"/>
    </row>
    <row r="1094" spans="49:60" ht="12" customHeight="1" x14ac:dyDescent="0.3">
      <c r="AW1094"/>
      <c r="AX1094"/>
      <c r="AY1094"/>
      <c r="AZ1094"/>
      <c r="BA1094"/>
      <c r="BB1094"/>
      <c r="BC1094"/>
      <c r="BD1094"/>
      <c r="BE1094"/>
      <c r="BF1094"/>
      <c r="BG1094"/>
      <c r="BH1094"/>
    </row>
    <row r="1095" spans="49:60" ht="12" customHeight="1" x14ac:dyDescent="0.3">
      <c r="AW1095"/>
      <c r="AX1095"/>
      <c r="AY1095"/>
      <c r="AZ1095"/>
      <c r="BA1095"/>
      <c r="BB1095"/>
      <c r="BC1095"/>
      <c r="BD1095"/>
      <c r="BE1095"/>
      <c r="BF1095"/>
      <c r="BG1095"/>
      <c r="BH1095"/>
    </row>
    <row r="1096" spans="49:60" ht="12" customHeight="1" x14ac:dyDescent="0.3">
      <c r="AW1096"/>
      <c r="AX1096"/>
      <c r="AY1096"/>
      <c r="AZ1096"/>
      <c r="BA1096"/>
      <c r="BB1096"/>
      <c r="BC1096"/>
      <c r="BD1096"/>
      <c r="BE1096"/>
      <c r="BF1096"/>
      <c r="BG1096"/>
      <c r="BH1096"/>
    </row>
    <row r="1097" spans="49:60" ht="12" customHeight="1" x14ac:dyDescent="0.3">
      <c r="AW1097"/>
      <c r="AX1097"/>
      <c r="AY1097"/>
      <c r="AZ1097"/>
      <c r="BA1097"/>
      <c r="BB1097"/>
      <c r="BC1097"/>
      <c r="BD1097"/>
      <c r="BE1097"/>
      <c r="BF1097"/>
      <c r="BG1097"/>
      <c r="BH1097"/>
    </row>
    <row r="1098" spans="49:60" ht="12" customHeight="1" x14ac:dyDescent="0.3">
      <c r="AW1098"/>
      <c r="AX1098"/>
      <c r="AY1098"/>
      <c r="AZ1098"/>
      <c r="BA1098"/>
      <c r="BB1098"/>
      <c r="BC1098"/>
      <c r="BD1098"/>
      <c r="BE1098"/>
      <c r="BF1098"/>
      <c r="BG1098"/>
      <c r="BH1098"/>
    </row>
    <row r="1099" spans="49:60" ht="12" customHeight="1" x14ac:dyDescent="0.3">
      <c r="AW1099"/>
      <c r="AX1099"/>
      <c r="AY1099"/>
      <c r="AZ1099"/>
      <c r="BA1099"/>
      <c r="BB1099"/>
      <c r="BC1099"/>
      <c r="BD1099"/>
      <c r="BE1099"/>
      <c r="BF1099"/>
      <c r="BG1099"/>
      <c r="BH1099"/>
    </row>
    <row r="1100" spans="49:60" ht="12" customHeight="1" x14ac:dyDescent="0.3">
      <c r="AW1100"/>
      <c r="AX1100"/>
      <c r="AY1100"/>
      <c r="AZ1100"/>
      <c r="BA1100"/>
      <c r="BB1100"/>
      <c r="BC1100"/>
      <c r="BD1100"/>
      <c r="BE1100"/>
      <c r="BF1100"/>
      <c r="BG1100"/>
      <c r="BH1100"/>
    </row>
    <row r="1101" spans="49:60" ht="12" customHeight="1" x14ac:dyDescent="0.3">
      <c r="AW1101"/>
      <c r="AX1101"/>
      <c r="AY1101"/>
      <c r="AZ1101"/>
      <c r="BA1101"/>
      <c r="BB1101"/>
      <c r="BC1101"/>
      <c r="BD1101"/>
      <c r="BE1101"/>
      <c r="BF1101"/>
      <c r="BG1101"/>
      <c r="BH1101"/>
    </row>
    <row r="1102" spans="49:60" ht="12" customHeight="1" x14ac:dyDescent="0.3">
      <c r="AW1102"/>
      <c r="AX1102"/>
      <c r="AY1102"/>
      <c r="AZ1102"/>
      <c r="BA1102"/>
      <c r="BB1102"/>
      <c r="BC1102"/>
      <c r="BD1102"/>
      <c r="BE1102"/>
      <c r="BF1102"/>
      <c r="BG1102"/>
      <c r="BH1102"/>
    </row>
    <row r="1103" spans="49:60" ht="12" customHeight="1" x14ac:dyDescent="0.3">
      <c r="AW1103"/>
      <c r="AX1103"/>
      <c r="AY1103"/>
      <c r="AZ1103"/>
      <c r="BA1103"/>
      <c r="BB1103"/>
      <c r="BC1103"/>
      <c r="BD1103"/>
      <c r="BE1103"/>
      <c r="BF1103"/>
      <c r="BG1103"/>
      <c r="BH1103"/>
    </row>
    <row r="1104" spans="49:60" ht="12" customHeight="1" x14ac:dyDescent="0.3">
      <c r="AW1104"/>
      <c r="AX1104"/>
      <c r="AY1104"/>
      <c r="AZ1104"/>
      <c r="BA1104"/>
      <c r="BB1104"/>
      <c r="BC1104"/>
      <c r="BD1104"/>
      <c r="BE1104"/>
      <c r="BF1104"/>
      <c r="BG1104"/>
      <c r="BH1104"/>
    </row>
    <row r="1105" spans="49:60" ht="12" customHeight="1" x14ac:dyDescent="0.3">
      <c r="AW1105"/>
      <c r="AX1105"/>
      <c r="AY1105"/>
      <c r="AZ1105"/>
      <c r="BA1105"/>
      <c r="BB1105"/>
      <c r="BC1105"/>
      <c r="BD1105"/>
      <c r="BE1105"/>
      <c r="BF1105"/>
      <c r="BG1105"/>
      <c r="BH1105"/>
    </row>
    <row r="1106" spans="49:60" ht="12" customHeight="1" x14ac:dyDescent="0.3">
      <c r="AW1106"/>
      <c r="AX1106"/>
      <c r="AY1106"/>
      <c r="AZ1106"/>
      <c r="BA1106"/>
      <c r="BB1106"/>
      <c r="BC1106"/>
      <c r="BD1106"/>
      <c r="BE1106"/>
      <c r="BF1106"/>
      <c r="BG1106"/>
      <c r="BH1106"/>
    </row>
    <row r="1107" spans="49:60" ht="12" customHeight="1" x14ac:dyDescent="0.3">
      <c r="AW1107"/>
      <c r="AX1107"/>
      <c r="AY1107"/>
      <c r="AZ1107"/>
      <c r="BA1107"/>
      <c r="BB1107"/>
      <c r="BC1107"/>
      <c r="BD1107"/>
      <c r="BE1107"/>
      <c r="BF1107"/>
      <c r="BG1107"/>
      <c r="BH1107"/>
    </row>
    <row r="1108" spans="49:60" ht="12" customHeight="1" x14ac:dyDescent="0.3">
      <c r="AW1108"/>
      <c r="AX1108"/>
      <c r="AY1108"/>
      <c r="AZ1108"/>
      <c r="BA1108"/>
      <c r="BB1108"/>
      <c r="BC1108"/>
      <c r="BD1108"/>
      <c r="BE1108"/>
      <c r="BF1108"/>
      <c r="BG1108"/>
      <c r="BH1108"/>
    </row>
    <row r="1109" spans="49:60" ht="12" customHeight="1" x14ac:dyDescent="0.3">
      <c r="AW1109"/>
      <c r="AX1109"/>
      <c r="AY1109"/>
      <c r="AZ1109"/>
      <c r="BA1109"/>
      <c r="BB1109"/>
      <c r="BC1109"/>
      <c r="BD1109"/>
      <c r="BE1109"/>
      <c r="BF1109"/>
      <c r="BG1109"/>
      <c r="BH1109"/>
    </row>
    <row r="1110" spans="49:60" ht="12" customHeight="1" x14ac:dyDescent="0.3">
      <c r="AW1110"/>
      <c r="AX1110"/>
      <c r="AY1110"/>
      <c r="AZ1110"/>
      <c r="BA1110"/>
      <c r="BB1110"/>
      <c r="BC1110"/>
      <c r="BD1110"/>
      <c r="BE1110"/>
      <c r="BF1110"/>
      <c r="BG1110"/>
      <c r="BH1110"/>
    </row>
    <row r="1111" spans="49:60" ht="12" customHeight="1" x14ac:dyDescent="0.3">
      <c r="AW1111"/>
      <c r="AX1111"/>
      <c r="AY1111"/>
      <c r="AZ1111"/>
      <c r="BA1111"/>
      <c r="BB1111"/>
      <c r="BC1111"/>
      <c r="BD1111"/>
      <c r="BE1111"/>
      <c r="BF1111"/>
      <c r="BG1111"/>
      <c r="BH1111"/>
    </row>
    <row r="1112" spans="49:60" ht="12" customHeight="1" x14ac:dyDescent="0.3">
      <c r="AW1112"/>
      <c r="AX1112"/>
      <c r="AY1112"/>
      <c r="AZ1112"/>
      <c r="BA1112"/>
      <c r="BB1112"/>
      <c r="BC1112"/>
      <c r="BD1112"/>
      <c r="BE1112"/>
      <c r="BF1112"/>
      <c r="BG1112"/>
      <c r="BH1112"/>
    </row>
    <row r="1113" spans="49:60" ht="12" customHeight="1" x14ac:dyDescent="0.3">
      <c r="AW1113"/>
      <c r="AX1113"/>
      <c r="AY1113"/>
      <c r="AZ1113"/>
      <c r="BA1113"/>
      <c r="BB1113"/>
      <c r="BC1113"/>
      <c r="BD1113"/>
      <c r="BE1113"/>
      <c r="BF1113"/>
      <c r="BG1113"/>
      <c r="BH1113"/>
    </row>
    <row r="1114" spans="49:60" ht="12" customHeight="1" x14ac:dyDescent="0.3">
      <c r="AW1114"/>
      <c r="AX1114"/>
      <c r="AY1114"/>
      <c r="AZ1114"/>
      <c r="BA1114"/>
      <c r="BB1114"/>
      <c r="BC1114"/>
      <c r="BD1114"/>
      <c r="BE1114"/>
      <c r="BF1114"/>
      <c r="BG1114"/>
      <c r="BH1114"/>
    </row>
    <row r="1115" spans="49:60" ht="12" customHeight="1" x14ac:dyDescent="0.3">
      <c r="AW1115"/>
      <c r="AX1115"/>
      <c r="AY1115"/>
      <c r="AZ1115"/>
      <c r="BA1115"/>
      <c r="BB1115"/>
      <c r="BC1115"/>
      <c r="BD1115"/>
      <c r="BE1115"/>
      <c r="BF1115"/>
      <c r="BG1115"/>
      <c r="BH1115"/>
    </row>
    <row r="1116" spans="49:60" ht="12" customHeight="1" x14ac:dyDescent="0.3">
      <c r="AW1116"/>
      <c r="AX1116"/>
      <c r="AY1116"/>
      <c r="AZ1116"/>
      <c r="BA1116"/>
      <c r="BB1116"/>
      <c r="BC1116"/>
      <c r="BD1116"/>
      <c r="BE1116"/>
      <c r="BF1116"/>
      <c r="BG1116"/>
      <c r="BH1116"/>
    </row>
    <row r="1117" spans="49:60" ht="12" customHeight="1" x14ac:dyDescent="0.3">
      <c r="AW1117"/>
      <c r="AX1117"/>
      <c r="AY1117"/>
      <c r="AZ1117"/>
      <c r="BA1117"/>
      <c r="BB1117"/>
      <c r="BC1117"/>
      <c r="BD1117"/>
      <c r="BE1117"/>
      <c r="BF1117"/>
      <c r="BG1117"/>
      <c r="BH1117"/>
    </row>
    <row r="1118" spans="49:60" ht="12" customHeight="1" x14ac:dyDescent="0.3">
      <c r="AW1118"/>
      <c r="AX1118"/>
      <c r="AY1118"/>
      <c r="AZ1118"/>
      <c r="BA1118"/>
      <c r="BB1118"/>
      <c r="BC1118"/>
      <c r="BD1118"/>
      <c r="BE1118"/>
      <c r="BF1118"/>
      <c r="BG1118"/>
      <c r="BH1118"/>
    </row>
    <row r="1119" spans="49:60" ht="12" customHeight="1" x14ac:dyDescent="0.3">
      <c r="AW1119"/>
      <c r="AX1119"/>
      <c r="AY1119"/>
      <c r="AZ1119"/>
      <c r="BA1119"/>
      <c r="BB1119"/>
      <c r="BC1119"/>
      <c r="BD1119"/>
      <c r="BE1119"/>
      <c r="BF1119"/>
      <c r="BG1119"/>
      <c r="BH1119"/>
    </row>
    <row r="1120" spans="49:60" ht="12" customHeight="1" x14ac:dyDescent="0.3">
      <c r="AW1120"/>
      <c r="AX1120"/>
      <c r="AY1120"/>
      <c r="AZ1120"/>
      <c r="BA1120"/>
      <c r="BB1120"/>
      <c r="BC1120"/>
      <c r="BD1120"/>
      <c r="BE1120"/>
      <c r="BF1120"/>
      <c r="BG1120"/>
      <c r="BH1120"/>
    </row>
    <row r="1121" spans="49:60" ht="12" customHeight="1" x14ac:dyDescent="0.3">
      <c r="AW1121"/>
      <c r="AX1121"/>
      <c r="AY1121"/>
      <c r="AZ1121"/>
      <c r="BA1121"/>
      <c r="BB1121"/>
      <c r="BC1121"/>
      <c r="BD1121"/>
      <c r="BE1121"/>
      <c r="BF1121"/>
      <c r="BG1121"/>
      <c r="BH1121"/>
    </row>
    <row r="1122" spans="49:60" ht="12" customHeight="1" x14ac:dyDescent="0.3">
      <c r="AW1122"/>
      <c r="AX1122"/>
      <c r="AY1122"/>
      <c r="AZ1122"/>
      <c r="BA1122"/>
      <c r="BB1122"/>
      <c r="BC1122"/>
      <c r="BD1122"/>
      <c r="BE1122"/>
      <c r="BF1122"/>
      <c r="BG1122"/>
      <c r="BH1122"/>
    </row>
    <row r="1123" spans="49:60" ht="12" customHeight="1" x14ac:dyDescent="0.3">
      <c r="AW1123"/>
      <c r="AX1123"/>
      <c r="AY1123"/>
      <c r="AZ1123"/>
      <c r="BA1123"/>
      <c r="BB1123"/>
      <c r="BC1123"/>
      <c r="BD1123"/>
      <c r="BE1123"/>
      <c r="BF1123"/>
      <c r="BG1123"/>
      <c r="BH1123"/>
    </row>
    <row r="1124" spans="49:60" ht="12" customHeight="1" x14ac:dyDescent="0.3">
      <c r="AW1124"/>
      <c r="AX1124"/>
      <c r="AY1124"/>
      <c r="AZ1124"/>
      <c r="BA1124"/>
      <c r="BB1124"/>
      <c r="BC1124"/>
      <c r="BD1124"/>
      <c r="BE1124"/>
      <c r="BF1124"/>
      <c r="BG1124"/>
      <c r="BH1124"/>
    </row>
    <row r="1125" spans="49:60" ht="12" customHeight="1" x14ac:dyDescent="0.3">
      <c r="AW1125"/>
      <c r="AX1125"/>
      <c r="AY1125"/>
      <c r="AZ1125"/>
      <c r="BA1125"/>
      <c r="BB1125"/>
      <c r="BC1125"/>
      <c r="BD1125"/>
      <c r="BE1125"/>
      <c r="BF1125"/>
      <c r="BG1125"/>
      <c r="BH1125"/>
    </row>
    <row r="1126" spans="49:60" ht="12" customHeight="1" x14ac:dyDescent="0.3">
      <c r="AW1126"/>
      <c r="AX1126"/>
      <c r="AY1126"/>
      <c r="AZ1126"/>
      <c r="BA1126"/>
      <c r="BB1126"/>
      <c r="BC1126"/>
      <c r="BD1126"/>
      <c r="BE1126"/>
      <c r="BF1126"/>
      <c r="BG1126"/>
      <c r="BH1126"/>
    </row>
    <row r="1127" spans="49:60" ht="12" customHeight="1" x14ac:dyDescent="0.3">
      <c r="AW1127"/>
      <c r="AX1127"/>
      <c r="AY1127"/>
      <c r="AZ1127"/>
      <c r="BA1127"/>
      <c r="BB1127"/>
      <c r="BC1127"/>
      <c r="BD1127"/>
      <c r="BE1127"/>
      <c r="BF1127"/>
      <c r="BG1127"/>
      <c r="BH1127"/>
    </row>
    <row r="1128" spans="49:60" ht="12" customHeight="1" x14ac:dyDescent="0.3">
      <c r="AW1128"/>
      <c r="AX1128"/>
      <c r="AY1128"/>
      <c r="AZ1128"/>
      <c r="BA1128"/>
      <c r="BB1128"/>
      <c r="BC1128"/>
      <c r="BD1128"/>
      <c r="BE1128"/>
      <c r="BF1128"/>
      <c r="BG1128"/>
      <c r="BH1128"/>
    </row>
    <row r="1129" spans="49:60" ht="12" customHeight="1" x14ac:dyDescent="0.3">
      <c r="AW1129"/>
      <c r="AX1129"/>
      <c r="AY1129"/>
      <c r="AZ1129"/>
      <c r="BA1129"/>
      <c r="BB1129"/>
      <c r="BC1129"/>
      <c r="BD1129"/>
      <c r="BE1129"/>
      <c r="BF1129"/>
      <c r="BG1129"/>
      <c r="BH1129"/>
    </row>
    <row r="1130" spans="49:60" ht="12" customHeight="1" x14ac:dyDescent="0.3">
      <c r="AW1130"/>
      <c r="AX1130"/>
      <c r="AY1130"/>
      <c r="AZ1130"/>
      <c r="BA1130"/>
      <c r="BB1130"/>
      <c r="BC1130"/>
      <c r="BD1130"/>
      <c r="BE1130"/>
      <c r="BF1130"/>
      <c r="BG1130"/>
      <c r="BH1130"/>
    </row>
    <row r="1131" spans="49:60" ht="12" customHeight="1" x14ac:dyDescent="0.3">
      <c r="AW1131"/>
      <c r="AX1131"/>
      <c r="AY1131"/>
      <c r="AZ1131"/>
      <c r="BA1131"/>
      <c r="BB1131"/>
      <c r="BC1131"/>
      <c r="BD1131"/>
      <c r="BE1131"/>
      <c r="BF1131"/>
      <c r="BG1131"/>
      <c r="BH1131"/>
    </row>
    <row r="1132" spans="49:60" ht="12" customHeight="1" x14ac:dyDescent="0.3">
      <c r="AW1132"/>
      <c r="AX1132"/>
      <c r="AY1132"/>
      <c r="AZ1132"/>
      <c r="BA1132"/>
      <c r="BB1132"/>
      <c r="BC1132"/>
      <c r="BD1132"/>
      <c r="BE1132"/>
      <c r="BF1132"/>
      <c r="BG1132"/>
      <c r="BH1132"/>
    </row>
    <row r="1133" spans="49:60" ht="12" customHeight="1" x14ac:dyDescent="0.3">
      <c r="AW1133"/>
      <c r="AX1133"/>
      <c r="AY1133"/>
      <c r="AZ1133"/>
      <c r="BA1133"/>
      <c r="BB1133"/>
      <c r="BC1133"/>
      <c r="BD1133"/>
      <c r="BE1133"/>
      <c r="BF1133"/>
      <c r="BG1133"/>
      <c r="BH1133"/>
    </row>
    <row r="1134" spans="49:60" ht="12" customHeight="1" x14ac:dyDescent="0.3">
      <c r="AW1134"/>
      <c r="AX1134"/>
      <c r="AY1134"/>
      <c r="AZ1134"/>
      <c r="BA1134"/>
      <c r="BB1134"/>
      <c r="BC1134"/>
      <c r="BD1134"/>
      <c r="BE1134"/>
      <c r="BF1134"/>
      <c r="BG1134"/>
      <c r="BH1134"/>
    </row>
    <row r="1135" spans="49:60" ht="12" customHeight="1" x14ac:dyDescent="0.3">
      <c r="AW1135"/>
      <c r="AX1135"/>
      <c r="AY1135"/>
      <c r="AZ1135"/>
      <c r="BA1135"/>
      <c r="BB1135"/>
      <c r="BC1135"/>
      <c r="BD1135"/>
      <c r="BE1135"/>
      <c r="BF1135"/>
      <c r="BG1135"/>
      <c r="BH1135"/>
    </row>
    <row r="1136" spans="49:60" ht="12" customHeight="1" x14ac:dyDescent="0.3">
      <c r="AW1136"/>
      <c r="AX1136"/>
      <c r="AY1136"/>
      <c r="AZ1136"/>
      <c r="BA1136"/>
      <c r="BB1136"/>
      <c r="BC1136"/>
      <c r="BD1136"/>
      <c r="BE1136"/>
      <c r="BF1136"/>
      <c r="BG1136"/>
      <c r="BH1136"/>
    </row>
    <row r="1137" spans="49:60" ht="12" customHeight="1" x14ac:dyDescent="0.3">
      <c r="AW1137"/>
      <c r="AX1137"/>
      <c r="AY1137"/>
      <c r="AZ1137"/>
      <c r="BA1137"/>
      <c r="BB1137"/>
      <c r="BC1137"/>
      <c r="BD1137"/>
      <c r="BE1137"/>
      <c r="BF1137"/>
      <c r="BG1137"/>
      <c r="BH1137"/>
    </row>
    <row r="1138" spans="49:60" ht="12" customHeight="1" x14ac:dyDescent="0.3">
      <c r="AW1138"/>
      <c r="AX1138"/>
      <c r="AY1138"/>
      <c r="AZ1138"/>
      <c r="BA1138"/>
      <c r="BB1138"/>
      <c r="BC1138"/>
      <c r="BD1138"/>
      <c r="BE1138"/>
      <c r="BF1138"/>
      <c r="BG1138"/>
      <c r="BH1138"/>
    </row>
    <row r="1139" spans="49:60" ht="12" customHeight="1" x14ac:dyDescent="0.3">
      <c r="AW1139"/>
      <c r="AX1139"/>
      <c r="AY1139"/>
      <c r="AZ1139"/>
      <c r="BA1139"/>
      <c r="BB1139"/>
      <c r="BC1139"/>
      <c r="BD1139"/>
      <c r="BE1139"/>
      <c r="BF1139"/>
      <c r="BG1139"/>
      <c r="BH1139"/>
    </row>
    <row r="1140" spans="49:60" ht="12" customHeight="1" x14ac:dyDescent="0.3">
      <c r="AW1140"/>
      <c r="AX1140"/>
      <c r="AY1140"/>
      <c r="AZ1140"/>
      <c r="BA1140"/>
      <c r="BB1140"/>
      <c r="BC1140"/>
      <c r="BD1140"/>
      <c r="BE1140"/>
      <c r="BF1140"/>
      <c r="BG1140"/>
      <c r="BH1140"/>
    </row>
    <row r="1141" spans="49:60" ht="12" customHeight="1" x14ac:dyDescent="0.3">
      <c r="AW1141"/>
      <c r="AX1141"/>
      <c r="AY1141"/>
      <c r="AZ1141"/>
      <c r="BA1141"/>
      <c r="BB1141"/>
      <c r="BC1141"/>
      <c r="BD1141"/>
      <c r="BE1141"/>
      <c r="BF1141"/>
      <c r="BG1141"/>
      <c r="BH1141"/>
    </row>
    <row r="1142" spans="49:60" ht="12" customHeight="1" x14ac:dyDescent="0.3">
      <c r="AW1142"/>
      <c r="AX1142"/>
      <c r="AY1142"/>
      <c r="AZ1142"/>
      <c r="BA1142"/>
      <c r="BB1142"/>
      <c r="BC1142"/>
      <c r="BD1142"/>
      <c r="BE1142"/>
      <c r="BF1142"/>
      <c r="BG1142"/>
      <c r="BH1142"/>
    </row>
    <row r="1143" spans="49:60" ht="12" customHeight="1" x14ac:dyDescent="0.3">
      <c r="AW1143"/>
      <c r="AX1143"/>
      <c r="AY1143"/>
      <c r="AZ1143"/>
      <c r="BA1143"/>
      <c r="BB1143"/>
      <c r="BC1143"/>
      <c r="BD1143"/>
      <c r="BE1143"/>
      <c r="BF1143"/>
      <c r="BG1143"/>
      <c r="BH1143"/>
    </row>
    <row r="1144" spans="49:60" ht="12" customHeight="1" x14ac:dyDescent="0.3">
      <c r="AW1144"/>
      <c r="AX1144"/>
      <c r="AY1144"/>
      <c r="AZ1144"/>
      <c r="BA1144"/>
      <c r="BB1144"/>
      <c r="BC1144"/>
      <c r="BD1144"/>
      <c r="BE1144"/>
      <c r="BF1144"/>
      <c r="BG1144"/>
      <c r="BH1144"/>
    </row>
    <row r="1145" spans="49:60" ht="12" customHeight="1" x14ac:dyDescent="0.3">
      <c r="AW1145"/>
      <c r="AX1145"/>
      <c r="AY1145"/>
      <c r="AZ1145"/>
      <c r="BA1145"/>
      <c r="BB1145"/>
      <c r="BC1145"/>
      <c r="BD1145"/>
      <c r="BE1145"/>
      <c r="BF1145"/>
      <c r="BG1145"/>
      <c r="BH1145"/>
    </row>
    <row r="1146" spans="49:60" ht="12" customHeight="1" x14ac:dyDescent="0.3">
      <c r="AW1146"/>
      <c r="AX1146"/>
      <c r="AY1146"/>
      <c r="AZ1146"/>
      <c r="BA1146"/>
      <c r="BB1146"/>
      <c r="BC1146"/>
      <c r="BD1146"/>
      <c r="BE1146"/>
      <c r="BF1146"/>
      <c r="BG1146"/>
      <c r="BH1146"/>
    </row>
    <row r="1147" spans="49:60" ht="12" customHeight="1" x14ac:dyDescent="0.3">
      <c r="AW1147"/>
      <c r="AX1147"/>
      <c r="AY1147"/>
      <c r="AZ1147"/>
      <c r="BA1147"/>
      <c r="BB1147"/>
      <c r="BC1147"/>
      <c r="BD1147"/>
      <c r="BE1147"/>
      <c r="BF1147"/>
      <c r="BG1147"/>
      <c r="BH1147"/>
    </row>
    <row r="1148" spans="49:60" ht="12" customHeight="1" x14ac:dyDescent="0.3">
      <c r="AW1148"/>
      <c r="AX1148"/>
      <c r="AY1148"/>
      <c r="AZ1148"/>
      <c r="BA1148"/>
      <c r="BB1148"/>
      <c r="BC1148"/>
      <c r="BD1148"/>
      <c r="BE1148"/>
      <c r="BF1148"/>
      <c r="BG1148"/>
      <c r="BH1148"/>
    </row>
    <row r="1149" spans="49:60" ht="12" customHeight="1" x14ac:dyDescent="0.3">
      <c r="AW1149"/>
      <c r="AX1149"/>
      <c r="AY1149"/>
      <c r="AZ1149"/>
      <c r="BA1149"/>
      <c r="BB1149"/>
      <c r="BC1149"/>
      <c r="BD1149"/>
      <c r="BE1149"/>
      <c r="BF1149"/>
      <c r="BG1149"/>
      <c r="BH1149"/>
    </row>
    <row r="1150" spans="49:60" ht="12" customHeight="1" x14ac:dyDescent="0.3">
      <c r="AW1150"/>
      <c r="AX1150"/>
      <c r="AY1150"/>
      <c r="AZ1150"/>
      <c r="BA1150"/>
      <c r="BB1150"/>
      <c r="BC1150"/>
      <c r="BD1150"/>
      <c r="BE1150"/>
      <c r="BF1150"/>
      <c r="BG1150"/>
      <c r="BH1150"/>
    </row>
    <row r="1151" spans="49:60" ht="12" customHeight="1" x14ac:dyDescent="0.3">
      <c r="AW1151"/>
      <c r="AX1151"/>
      <c r="AY1151"/>
      <c r="AZ1151"/>
      <c r="BA1151"/>
      <c r="BB1151"/>
      <c r="BC1151"/>
      <c r="BD1151"/>
      <c r="BE1151"/>
      <c r="BF1151"/>
      <c r="BG1151"/>
      <c r="BH1151"/>
    </row>
    <row r="1152" spans="49:60" ht="12" customHeight="1" x14ac:dyDescent="0.3">
      <c r="AW1152"/>
      <c r="AX1152"/>
      <c r="AY1152"/>
      <c r="AZ1152"/>
      <c r="BA1152"/>
      <c r="BB1152"/>
      <c r="BC1152"/>
      <c r="BD1152"/>
      <c r="BE1152"/>
      <c r="BF1152"/>
      <c r="BG1152"/>
      <c r="BH1152"/>
    </row>
    <row r="1153" spans="49:60" ht="12" customHeight="1" x14ac:dyDescent="0.3">
      <c r="AW1153"/>
      <c r="AX1153"/>
      <c r="AY1153"/>
      <c r="AZ1153"/>
      <c r="BA1153"/>
      <c r="BB1153"/>
      <c r="BC1153"/>
      <c r="BD1153"/>
      <c r="BE1153"/>
      <c r="BF1153"/>
      <c r="BG1153"/>
      <c r="BH1153"/>
    </row>
    <row r="1154" spans="49:60" ht="12" customHeight="1" x14ac:dyDescent="0.3">
      <c r="AW1154"/>
      <c r="AX1154"/>
      <c r="AY1154"/>
      <c r="AZ1154"/>
      <c r="BA1154"/>
      <c r="BB1154"/>
      <c r="BC1154"/>
      <c r="BD1154"/>
      <c r="BE1154"/>
      <c r="BF1154"/>
      <c r="BG1154"/>
      <c r="BH1154"/>
    </row>
    <row r="1155" spans="49:60" ht="12" customHeight="1" x14ac:dyDescent="0.3">
      <c r="AW1155"/>
      <c r="AX1155"/>
      <c r="AY1155"/>
      <c r="AZ1155"/>
      <c r="BA1155"/>
      <c r="BB1155"/>
      <c r="BC1155"/>
      <c r="BD1155"/>
      <c r="BE1155"/>
      <c r="BF1155"/>
      <c r="BG1155"/>
      <c r="BH1155"/>
    </row>
    <row r="1156" spans="49:60" ht="12" customHeight="1" x14ac:dyDescent="0.3">
      <c r="AW1156"/>
      <c r="AX1156"/>
      <c r="AY1156"/>
      <c r="AZ1156"/>
      <c r="BA1156"/>
      <c r="BB1156"/>
      <c r="BC1156"/>
      <c r="BD1156"/>
      <c r="BE1156"/>
      <c r="BF1156"/>
      <c r="BG1156"/>
      <c r="BH1156"/>
    </row>
    <row r="1157" spans="49:60" ht="12" customHeight="1" x14ac:dyDescent="0.3">
      <c r="AW1157"/>
      <c r="AX1157"/>
      <c r="AY1157"/>
      <c r="AZ1157"/>
      <c r="BA1157"/>
      <c r="BB1157"/>
      <c r="BC1157"/>
      <c r="BD1157"/>
      <c r="BE1157"/>
      <c r="BF1157"/>
      <c r="BG1157"/>
      <c r="BH1157"/>
    </row>
    <row r="1158" spans="49:60" ht="12" customHeight="1" x14ac:dyDescent="0.3">
      <c r="AW1158"/>
      <c r="AX1158"/>
      <c r="AY1158"/>
      <c r="AZ1158"/>
      <c r="BA1158"/>
      <c r="BB1158"/>
      <c r="BC1158"/>
      <c r="BD1158"/>
      <c r="BE1158"/>
      <c r="BF1158"/>
      <c r="BG1158"/>
      <c r="BH1158"/>
    </row>
    <row r="1159" spans="49:60" ht="12" customHeight="1" x14ac:dyDescent="0.3">
      <c r="AW1159"/>
      <c r="AX1159"/>
      <c r="AY1159"/>
      <c r="AZ1159"/>
      <c r="BA1159"/>
      <c r="BB1159"/>
      <c r="BC1159"/>
      <c r="BD1159"/>
      <c r="BE1159"/>
      <c r="BF1159"/>
      <c r="BG1159"/>
      <c r="BH1159"/>
    </row>
    <row r="1160" spans="49:60" ht="12" customHeight="1" x14ac:dyDescent="0.3">
      <c r="AW1160"/>
      <c r="AX1160"/>
      <c r="AY1160"/>
      <c r="AZ1160"/>
      <c r="BA1160"/>
      <c r="BB1160"/>
      <c r="BC1160"/>
      <c r="BD1160"/>
      <c r="BE1160"/>
      <c r="BF1160"/>
      <c r="BG1160"/>
      <c r="BH1160"/>
    </row>
    <row r="1161" spans="49:60" ht="12" customHeight="1" x14ac:dyDescent="0.3">
      <c r="AW1161"/>
      <c r="AX1161"/>
      <c r="AY1161"/>
      <c r="AZ1161"/>
      <c r="BA1161"/>
      <c r="BB1161"/>
      <c r="BC1161"/>
      <c r="BD1161"/>
      <c r="BE1161"/>
      <c r="BF1161"/>
      <c r="BG1161"/>
      <c r="BH1161"/>
    </row>
    <row r="1162" spans="49:60" ht="12" customHeight="1" x14ac:dyDescent="0.3">
      <c r="AW1162"/>
      <c r="AX1162"/>
      <c r="AY1162"/>
      <c r="AZ1162"/>
      <c r="BA1162"/>
      <c r="BB1162"/>
      <c r="BC1162"/>
      <c r="BD1162"/>
      <c r="BE1162"/>
      <c r="BF1162"/>
      <c r="BG1162"/>
      <c r="BH1162"/>
    </row>
    <row r="1163" spans="49:60" ht="12" customHeight="1" x14ac:dyDescent="0.3">
      <c r="AW1163"/>
      <c r="AX1163"/>
      <c r="AY1163"/>
      <c r="AZ1163"/>
      <c r="BA1163"/>
      <c r="BB1163"/>
      <c r="BC1163"/>
      <c r="BD1163"/>
      <c r="BE1163"/>
      <c r="BF1163"/>
      <c r="BG1163"/>
      <c r="BH1163"/>
    </row>
    <row r="1164" spans="49:60" ht="12" customHeight="1" x14ac:dyDescent="0.3">
      <c r="AW1164"/>
      <c r="AX1164"/>
      <c r="AY1164"/>
      <c r="AZ1164"/>
      <c r="BA1164"/>
      <c r="BB1164"/>
      <c r="BC1164"/>
      <c r="BD1164"/>
      <c r="BE1164"/>
      <c r="BF1164"/>
      <c r="BG1164"/>
      <c r="BH1164"/>
    </row>
    <row r="1165" spans="49:60" ht="12" customHeight="1" x14ac:dyDescent="0.3">
      <c r="AW1165"/>
      <c r="AX1165"/>
      <c r="AY1165"/>
      <c r="AZ1165"/>
      <c r="BA1165"/>
      <c r="BB1165"/>
      <c r="BC1165"/>
      <c r="BD1165"/>
      <c r="BE1165"/>
      <c r="BF1165"/>
      <c r="BG1165"/>
      <c r="BH1165"/>
    </row>
    <row r="1166" spans="49:60" ht="12" customHeight="1" x14ac:dyDescent="0.3">
      <c r="AW1166"/>
      <c r="AX1166"/>
      <c r="AY1166"/>
      <c r="AZ1166"/>
      <c r="BA1166"/>
      <c r="BB1166"/>
      <c r="BC1166"/>
      <c r="BD1166"/>
      <c r="BE1166"/>
      <c r="BF1166"/>
      <c r="BG1166"/>
      <c r="BH1166"/>
    </row>
    <row r="1167" spans="49:60" ht="12" customHeight="1" x14ac:dyDescent="0.3">
      <c r="AW1167"/>
      <c r="AX1167"/>
      <c r="AY1167"/>
      <c r="AZ1167"/>
      <c r="BA1167"/>
      <c r="BB1167"/>
      <c r="BC1167"/>
      <c r="BD1167"/>
      <c r="BE1167"/>
      <c r="BF1167"/>
      <c r="BG1167"/>
      <c r="BH1167"/>
    </row>
    <row r="1168" spans="49:60" ht="12" customHeight="1" x14ac:dyDescent="0.3">
      <c r="AW1168"/>
      <c r="AX1168"/>
      <c r="AY1168"/>
      <c r="AZ1168"/>
      <c r="BA1168"/>
      <c r="BB1168"/>
      <c r="BC1168"/>
      <c r="BD1168"/>
      <c r="BE1168"/>
      <c r="BF1168"/>
      <c r="BG1168"/>
      <c r="BH1168"/>
    </row>
    <row r="1169" spans="49:60" ht="12" customHeight="1" x14ac:dyDescent="0.3">
      <c r="AW1169"/>
      <c r="AX1169"/>
      <c r="AY1169"/>
      <c r="AZ1169"/>
      <c r="BA1169"/>
      <c r="BB1169"/>
      <c r="BC1169"/>
      <c r="BD1169"/>
      <c r="BE1169"/>
      <c r="BF1169"/>
      <c r="BG1169"/>
      <c r="BH1169"/>
    </row>
    <row r="1170" spans="49:60" ht="12" customHeight="1" x14ac:dyDescent="0.3">
      <c r="AW1170"/>
      <c r="AX1170"/>
      <c r="AY1170"/>
      <c r="AZ1170"/>
      <c r="BA1170"/>
      <c r="BB1170"/>
      <c r="BC1170"/>
      <c r="BD1170"/>
      <c r="BE1170"/>
      <c r="BF1170"/>
      <c r="BG1170"/>
      <c r="BH1170"/>
    </row>
    <row r="1171" spans="49:60" ht="12" customHeight="1" x14ac:dyDescent="0.3">
      <c r="AW1171"/>
      <c r="AX1171"/>
      <c r="AY1171"/>
      <c r="AZ1171"/>
      <c r="BA1171"/>
      <c r="BB1171"/>
      <c r="BC1171"/>
      <c r="BD1171"/>
      <c r="BE1171"/>
      <c r="BF1171"/>
      <c r="BG1171"/>
      <c r="BH1171"/>
    </row>
    <row r="1172" spans="49:60" ht="12" customHeight="1" x14ac:dyDescent="0.3">
      <c r="AW1172"/>
      <c r="AX1172"/>
      <c r="AY1172"/>
      <c r="AZ1172"/>
      <c r="BA1172"/>
      <c r="BB1172"/>
      <c r="BC1172"/>
      <c r="BD1172"/>
      <c r="BE1172"/>
      <c r="BF1172"/>
      <c r="BG1172"/>
      <c r="BH1172"/>
    </row>
    <row r="1173" spans="49:60" ht="12" customHeight="1" x14ac:dyDescent="0.3">
      <c r="AW1173"/>
      <c r="AX1173"/>
      <c r="AY1173"/>
      <c r="AZ1173"/>
      <c r="BA1173"/>
      <c r="BB1173"/>
      <c r="BC1173"/>
      <c r="BD1173"/>
      <c r="BE1173"/>
      <c r="BF1173"/>
      <c r="BG1173"/>
      <c r="BH1173"/>
    </row>
    <row r="1174" spans="49:60" ht="12" customHeight="1" x14ac:dyDescent="0.3">
      <c r="AW1174"/>
      <c r="AX1174"/>
      <c r="AY1174"/>
      <c r="AZ1174"/>
      <c r="BA1174"/>
      <c r="BB1174"/>
      <c r="BC1174"/>
      <c r="BD1174"/>
      <c r="BE1174"/>
      <c r="BF1174"/>
      <c r="BG1174"/>
      <c r="BH1174"/>
    </row>
    <row r="1175" spans="49:60" ht="12" customHeight="1" x14ac:dyDescent="0.3">
      <c r="AW1175"/>
      <c r="AX1175"/>
      <c r="AY1175"/>
      <c r="AZ1175"/>
      <c r="BA1175"/>
      <c r="BB1175"/>
      <c r="BC1175"/>
      <c r="BD1175"/>
      <c r="BE1175"/>
      <c r="BF1175"/>
      <c r="BG1175"/>
      <c r="BH1175"/>
    </row>
    <row r="1176" spans="49:60" ht="12" customHeight="1" x14ac:dyDescent="0.3">
      <c r="AW1176"/>
      <c r="AX1176"/>
      <c r="AY1176"/>
      <c r="AZ1176"/>
      <c r="BA1176"/>
      <c r="BB1176"/>
      <c r="BC1176"/>
      <c r="BD1176"/>
      <c r="BE1176"/>
      <c r="BF1176"/>
      <c r="BG1176"/>
      <c r="BH1176"/>
    </row>
    <row r="1177" spans="49:60" ht="12" customHeight="1" x14ac:dyDescent="0.3">
      <c r="AW1177"/>
      <c r="AX1177"/>
      <c r="AY1177"/>
      <c r="AZ1177"/>
      <c r="BA1177"/>
      <c r="BB1177"/>
      <c r="BC1177"/>
      <c r="BD1177"/>
      <c r="BE1177"/>
      <c r="BF1177"/>
      <c r="BG1177"/>
      <c r="BH1177"/>
    </row>
    <row r="1178" spans="49:60" ht="12" customHeight="1" x14ac:dyDescent="0.3">
      <c r="AW1178"/>
      <c r="AX1178"/>
      <c r="AY1178"/>
      <c r="AZ1178"/>
      <c r="BA1178"/>
      <c r="BB1178"/>
      <c r="BC1178"/>
      <c r="BD1178"/>
      <c r="BE1178"/>
      <c r="BF1178"/>
      <c r="BG1178"/>
      <c r="BH1178"/>
    </row>
    <row r="1179" spans="49:60" ht="12" customHeight="1" x14ac:dyDescent="0.3">
      <c r="AW1179"/>
      <c r="AX1179"/>
      <c r="AY1179"/>
      <c r="AZ1179"/>
      <c r="BA1179"/>
      <c r="BB1179"/>
      <c r="BC1179"/>
      <c r="BD1179"/>
      <c r="BE1179"/>
      <c r="BF1179"/>
      <c r="BG1179"/>
      <c r="BH1179"/>
    </row>
    <row r="1180" spans="49:60" ht="12" customHeight="1" x14ac:dyDescent="0.3">
      <c r="AW1180"/>
      <c r="AX1180"/>
      <c r="AY1180"/>
      <c r="AZ1180"/>
      <c r="BA1180"/>
      <c r="BB1180"/>
      <c r="BC1180"/>
      <c r="BD1180"/>
      <c r="BE1180"/>
      <c r="BF1180"/>
      <c r="BG1180"/>
      <c r="BH1180"/>
    </row>
    <row r="1181" spans="49:60" ht="12" customHeight="1" x14ac:dyDescent="0.3">
      <c r="AW1181"/>
      <c r="AX1181"/>
      <c r="AY1181"/>
      <c r="AZ1181"/>
      <c r="BA1181"/>
      <c r="BB1181"/>
      <c r="BC1181"/>
      <c r="BD1181"/>
      <c r="BE1181"/>
      <c r="BF1181"/>
      <c r="BG1181"/>
      <c r="BH1181"/>
    </row>
    <row r="1182" spans="49:60" ht="12" customHeight="1" x14ac:dyDescent="0.3">
      <c r="AW1182"/>
      <c r="AX1182"/>
      <c r="AY1182"/>
      <c r="AZ1182"/>
      <c r="BA1182"/>
      <c r="BB1182"/>
      <c r="BC1182"/>
      <c r="BD1182"/>
      <c r="BE1182"/>
      <c r="BF1182"/>
      <c r="BG1182"/>
      <c r="BH1182"/>
    </row>
    <row r="1183" spans="49:60" ht="12" customHeight="1" x14ac:dyDescent="0.3">
      <c r="AW1183"/>
      <c r="AX1183"/>
      <c r="AY1183"/>
      <c r="AZ1183"/>
      <c r="BA1183"/>
      <c r="BB1183"/>
      <c r="BC1183"/>
      <c r="BD1183"/>
      <c r="BE1183"/>
      <c r="BF1183"/>
      <c r="BG1183"/>
      <c r="BH1183"/>
    </row>
    <row r="1184" spans="49:60" ht="12" customHeight="1" x14ac:dyDescent="0.3">
      <c r="AW1184"/>
      <c r="AX1184"/>
      <c r="AY1184"/>
      <c r="AZ1184"/>
      <c r="BA1184"/>
      <c r="BB1184"/>
      <c r="BC1184"/>
      <c r="BD1184"/>
      <c r="BE1184"/>
      <c r="BF1184"/>
      <c r="BG1184"/>
      <c r="BH1184"/>
    </row>
    <row r="1185" spans="49:60" ht="12" customHeight="1" x14ac:dyDescent="0.3">
      <c r="AW1185"/>
      <c r="AX1185"/>
      <c r="AY1185"/>
      <c r="AZ1185"/>
      <c r="BA1185"/>
      <c r="BB1185"/>
      <c r="BC1185"/>
      <c r="BD1185"/>
      <c r="BE1185"/>
      <c r="BF1185"/>
      <c r="BG1185"/>
      <c r="BH1185"/>
    </row>
    <row r="1186" spans="49:60" ht="12" customHeight="1" x14ac:dyDescent="0.3">
      <c r="AW1186"/>
      <c r="AX1186"/>
      <c r="AY1186"/>
      <c r="AZ1186"/>
      <c r="BA1186"/>
      <c r="BB1186"/>
      <c r="BC1186"/>
      <c r="BD1186"/>
      <c r="BE1186"/>
      <c r="BF1186"/>
      <c r="BG1186"/>
      <c r="BH1186"/>
    </row>
    <row r="1187" spans="49:60" ht="12" customHeight="1" x14ac:dyDescent="0.3">
      <c r="AW1187"/>
      <c r="AX1187"/>
      <c r="AY1187"/>
      <c r="AZ1187"/>
      <c r="BA1187"/>
      <c r="BB1187"/>
      <c r="BC1187"/>
      <c r="BD1187"/>
      <c r="BE1187"/>
      <c r="BF1187"/>
      <c r="BG1187"/>
      <c r="BH1187"/>
    </row>
    <row r="1188" spans="49:60" ht="12" customHeight="1" x14ac:dyDescent="0.3">
      <c r="AW1188"/>
      <c r="AX1188"/>
      <c r="AY1188"/>
      <c r="AZ1188"/>
      <c r="BA1188"/>
      <c r="BB1188"/>
      <c r="BC1188"/>
      <c r="BD1188"/>
      <c r="BE1188"/>
      <c r="BF1188"/>
      <c r="BG1188"/>
      <c r="BH1188"/>
    </row>
    <row r="1189" spans="49:60" ht="12" customHeight="1" x14ac:dyDescent="0.3">
      <c r="AW1189"/>
      <c r="AX1189"/>
      <c r="AY1189"/>
      <c r="AZ1189"/>
      <c r="BA1189"/>
      <c r="BB1189"/>
      <c r="BC1189"/>
      <c r="BD1189"/>
      <c r="BE1189"/>
      <c r="BF1189"/>
      <c r="BG1189"/>
      <c r="BH1189"/>
    </row>
    <row r="1190" spans="49:60" ht="12" customHeight="1" x14ac:dyDescent="0.3">
      <c r="AW1190"/>
      <c r="AX1190"/>
      <c r="AY1190"/>
      <c r="AZ1190"/>
      <c r="BA1190"/>
      <c r="BB1190"/>
      <c r="BC1190"/>
      <c r="BD1190"/>
      <c r="BE1190"/>
      <c r="BF1190"/>
      <c r="BG1190"/>
      <c r="BH1190"/>
    </row>
    <row r="1191" spans="49:60" ht="12" customHeight="1" x14ac:dyDescent="0.3">
      <c r="AW1191"/>
      <c r="AX1191"/>
      <c r="AY1191"/>
      <c r="AZ1191"/>
      <c r="BA1191"/>
      <c r="BB1191"/>
      <c r="BC1191"/>
      <c r="BD1191"/>
      <c r="BE1191"/>
      <c r="BF1191"/>
      <c r="BG1191"/>
      <c r="BH1191"/>
    </row>
    <row r="1192" spans="49:60" ht="12" customHeight="1" x14ac:dyDescent="0.3">
      <c r="AW1192"/>
      <c r="AX1192"/>
      <c r="AY1192"/>
      <c r="AZ1192"/>
      <c r="BA1192"/>
      <c r="BB1192"/>
      <c r="BC1192"/>
      <c r="BD1192"/>
      <c r="BE1192"/>
      <c r="BF1192"/>
      <c r="BG1192"/>
      <c r="BH1192"/>
    </row>
    <row r="1193" spans="49:60" ht="12" customHeight="1" x14ac:dyDescent="0.3">
      <c r="AW1193"/>
      <c r="AX1193"/>
      <c r="AY1193"/>
      <c r="AZ1193"/>
      <c r="BA1193"/>
      <c r="BB1193"/>
      <c r="BC1193"/>
      <c r="BD1193"/>
      <c r="BE1193"/>
      <c r="BF1193"/>
      <c r="BG1193"/>
      <c r="BH1193"/>
    </row>
    <row r="1194" spans="49:60" ht="12" customHeight="1" x14ac:dyDescent="0.3">
      <c r="AW1194"/>
      <c r="AX1194"/>
      <c r="AY1194"/>
      <c r="AZ1194"/>
      <c r="BA1194"/>
      <c r="BB1194"/>
      <c r="BC1194"/>
      <c r="BD1194"/>
      <c r="BE1194"/>
      <c r="BF1194"/>
      <c r="BG1194"/>
      <c r="BH1194"/>
    </row>
    <row r="1195" spans="49:60" ht="12" customHeight="1" x14ac:dyDescent="0.3">
      <c r="AW1195"/>
      <c r="AX1195"/>
      <c r="AY1195"/>
      <c r="AZ1195"/>
      <c r="BA1195"/>
      <c r="BB1195"/>
      <c r="BC1195"/>
      <c r="BD1195"/>
      <c r="BE1195"/>
      <c r="BF1195"/>
      <c r="BG1195"/>
      <c r="BH1195"/>
    </row>
    <row r="1196" spans="49:60" ht="12" customHeight="1" x14ac:dyDescent="0.3">
      <c r="AW1196"/>
      <c r="AX1196"/>
      <c r="AY1196"/>
      <c r="AZ1196"/>
      <c r="BA1196"/>
      <c r="BB1196"/>
      <c r="BC1196"/>
      <c r="BD1196"/>
      <c r="BE1196"/>
      <c r="BF1196"/>
      <c r="BG1196"/>
      <c r="BH1196"/>
    </row>
    <row r="1197" spans="49:60" ht="12" customHeight="1" x14ac:dyDescent="0.3">
      <c r="AW1197"/>
      <c r="AX1197"/>
      <c r="AY1197"/>
      <c r="AZ1197"/>
      <c r="BA1197"/>
      <c r="BB1197"/>
      <c r="BC1197"/>
      <c r="BD1197"/>
      <c r="BE1197"/>
      <c r="BF1197"/>
      <c r="BG1197"/>
      <c r="BH1197"/>
    </row>
    <row r="1198" spans="49:60" ht="12" customHeight="1" x14ac:dyDescent="0.3">
      <c r="AW1198"/>
      <c r="AX1198"/>
      <c r="AY1198"/>
      <c r="AZ1198"/>
      <c r="BA1198"/>
      <c r="BB1198"/>
      <c r="BC1198"/>
      <c r="BD1198"/>
      <c r="BE1198"/>
      <c r="BF1198"/>
      <c r="BG1198"/>
      <c r="BH1198"/>
    </row>
    <row r="1199" spans="49:60" ht="12" customHeight="1" x14ac:dyDescent="0.3">
      <c r="AW1199"/>
      <c r="AX1199"/>
      <c r="AY1199"/>
      <c r="AZ1199"/>
      <c r="BA1199"/>
      <c r="BB1199"/>
      <c r="BC1199"/>
      <c r="BD1199"/>
      <c r="BE1199"/>
      <c r="BF1199"/>
      <c r="BG1199"/>
      <c r="BH1199"/>
    </row>
    <row r="1200" spans="49:60" ht="12" customHeight="1" x14ac:dyDescent="0.3">
      <c r="AW1200"/>
      <c r="AX1200"/>
      <c r="AY1200"/>
      <c r="AZ1200"/>
      <c r="BA1200"/>
      <c r="BB1200"/>
      <c r="BC1200"/>
      <c r="BD1200"/>
      <c r="BE1200"/>
      <c r="BF1200"/>
      <c r="BG1200"/>
      <c r="BH1200"/>
    </row>
    <row r="1201" spans="49:60" ht="12" customHeight="1" x14ac:dyDescent="0.3">
      <c r="AW1201"/>
      <c r="AX1201"/>
      <c r="AY1201"/>
      <c r="AZ1201"/>
      <c r="BA1201"/>
      <c r="BB1201"/>
      <c r="BC1201"/>
      <c r="BD1201"/>
      <c r="BE1201"/>
      <c r="BF1201"/>
      <c r="BG1201"/>
      <c r="BH1201"/>
    </row>
    <row r="1202" spans="49:60" ht="12" customHeight="1" x14ac:dyDescent="0.3">
      <c r="AW1202"/>
      <c r="AX1202"/>
      <c r="AY1202"/>
      <c r="AZ1202"/>
      <c r="BA1202"/>
      <c r="BB1202"/>
      <c r="BC1202"/>
      <c r="BD1202"/>
      <c r="BE1202"/>
      <c r="BF1202"/>
      <c r="BG1202"/>
      <c r="BH1202"/>
    </row>
    <row r="1203" spans="49:60" ht="12" customHeight="1" x14ac:dyDescent="0.3">
      <c r="AW1203"/>
      <c r="AX1203"/>
      <c r="AY1203"/>
      <c r="AZ1203"/>
      <c r="BA1203"/>
      <c r="BB1203"/>
      <c r="BC1203"/>
      <c r="BD1203"/>
      <c r="BE1203"/>
      <c r="BF1203"/>
      <c r="BG1203"/>
      <c r="BH1203"/>
    </row>
    <row r="1204" spans="49:60" ht="12" customHeight="1" x14ac:dyDescent="0.3">
      <c r="AW1204"/>
      <c r="AX1204"/>
      <c r="AY1204"/>
      <c r="AZ1204"/>
      <c r="BA1204"/>
      <c r="BB1204"/>
      <c r="BC1204"/>
      <c r="BD1204"/>
      <c r="BE1204"/>
      <c r="BF1204"/>
      <c r="BG1204"/>
      <c r="BH1204"/>
    </row>
    <row r="1205" spans="49:60" ht="12" customHeight="1" x14ac:dyDescent="0.3">
      <c r="AW1205"/>
      <c r="AX1205"/>
      <c r="AY1205"/>
      <c r="AZ1205"/>
      <c r="BA1205"/>
      <c r="BB1205"/>
      <c r="BC1205"/>
      <c r="BD1205"/>
      <c r="BE1205"/>
      <c r="BF1205"/>
      <c r="BG1205"/>
      <c r="BH1205"/>
    </row>
    <row r="1206" spans="49:60" ht="12" customHeight="1" x14ac:dyDescent="0.3">
      <c r="AW1206"/>
      <c r="AX1206"/>
      <c r="AY1206"/>
      <c r="AZ1206"/>
      <c r="BA1206"/>
      <c r="BB1206"/>
      <c r="BC1206"/>
      <c r="BD1206"/>
      <c r="BE1206"/>
      <c r="BF1206"/>
      <c r="BG1206"/>
      <c r="BH1206"/>
    </row>
    <row r="1207" spans="49:60" ht="12" customHeight="1" x14ac:dyDescent="0.3">
      <c r="AW1207"/>
      <c r="AX1207"/>
      <c r="AY1207"/>
      <c r="AZ1207"/>
      <c r="BA1207"/>
      <c r="BB1207"/>
      <c r="BC1207"/>
      <c r="BD1207"/>
      <c r="BE1207"/>
      <c r="BF1207"/>
      <c r="BG1207"/>
      <c r="BH1207"/>
    </row>
    <row r="1208" spans="49:60" ht="12" customHeight="1" x14ac:dyDescent="0.3">
      <c r="AW1208"/>
      <c r="AX1208"/>
      <c r="AY1208"/>
      <c r="AZ1208"/>
      <c r="BA1208"/>
      <c r="BB1208"/>
      <c r="BC1208"/>
      <c r="BD1208"/>
      <c r="BE1208"/>
      <c r="BF1208"/>
      <c r="BG1208"/>
      <c r="BH1208"/>
    </row>
    <row r="1209" spans="49:60" ht="12" customHeight="1" x14ac:dyDescent="0.3">
      <c r="AW1209"/>
      <c r="AX1209"/>
      <c r="AY1209"/>
      <c r="AZ1209"/>
      <c r="BA1209"/>
      <c r="BB1209"/>
      <c r="BC1209"/>
      <c r="BD1209"/>
      <c r="BE1209"/>
      <c r="BF1209"/>
      <c r="BG1209"/>
      <c r="BH1209"/>
    </row>
    <row r="1210" spans="49:60" ht="12" customHeight="1" x14ac:dyDescent="0.3">
      <c r="AW1210"/>
      <c r="AX1210"/>
      <c r="AY1210"/>
      <c r="AZ1210"/>
      <c r="BA1210"/>
      <c r="BB1210"/>
      <c r="BC1210"/>
      <c r="BD1210"/>
      <c r="BE1210"/>
      <c r="BF1210"/>
      <c r="BG1210"/>
      <c r="BH1210"/>
    </row>
    <row r="1211" spans="49:60" ht="12" customHeight="1" x14ac:dyDescent="0.3">
      <c r="AW1211"/>
      <c r="AX1211"/>
      <c r="AY1211"/>
      <c r="AZ1211"/>
      <c r="BA1211"/>
      <c r="BB1211"/>
      <c r="BC1211"/>
      <c r="BD1211"/>
      <c r="BE1211"/>
      <c r="BF1211"/>
      <c r="BG1211"/>
      <c r="BH1211"/>
    </row>
    <row r="1212" spans="49:60" ht="12" customHeight="1" x14ac:dyDescent="0.3">
      <c r="AW1212"/>
      <c r="AX1212"/>
      <c r="AY1212"/>
      <c r="AZ1212"/>
      <c r="BA1212"/>
      <c r="BB1212"/>
      <c r="BC1212"/>
      <c r="BD1212"/>
      <c r="BE1212"/>
      <c r="BF1212"/>
      <c r="BG1212"/>
      <c r="BH1212"/>
    </row>
    <row r="1213" spans="49:60" ht="12" customHeight="1" x14ac:dyDescent="0.3">
      <c r="AW1213"/>
      <c r="AX1213"/>
      <c r="AY1213"/>
      <c r="AZ1213"/>
      <c r="BA1213"/>
      <c r="BB1213"/>
      <c r="BC1213"/>
      <c r="BD1213"/>
      <c r="BE1213"/>
      <c r="BF1213"/>
      <c r="BG1213"/>
      <c r="BH1213"/>
    </row>
    <row r="1214" spans="49:60" ht="12" customHeight="1" x14ac:dyDescent="0.3">
      <c r="AW1214"/>
      <c r="AX1214"/>
      <c r="AY1214"/>
      <c r="AZ1214"/>
      <c r="BA1214"/>
      <c r="BB1214"/>
      <c r="BC1214"/>
      <c r="BD1214"/>
      <c r="BE1214"/>
      <c r="BF1214"/>
      <c r="BG1214"/>
      <c r="BH1214"/>
    </row>
    <row r="1215" spans="49:60" ht="12" customHeight="1" x14ac:dyDescent="0.3">
      <c r="AW1215"/>
      <c r="AX1215"/>
      <c r="AY1215"/>
      <c r="AZ1215"/>
      <c r="BA1215"/>
      <c r="BB1215"/>
      <c r="BC1215"/>
      <c r="BD1215"/>
      <c r="BE1215"/>
      <c r="BF1215"/>
      <c r="BG1215"/>
      <c r="BH1215"/>
    </row>
    <row r="1216" spans="49:60" ht="12" customHeight="1" x14ac:dyDescent="0.3">
      <c r="AW1216"/>
      <c r="AX1216"/>
      <c r="AY1216"/>
      <c r="AZ1216"/>
      <c r="BA1216"/>
      <c r="BB1216"/>
      <c r="BC1216"/>
      <c r="BD1216"/>
      <c r="BE1216"/>
      <c r="BF1216"/>
      <c r="BG1216"/>
      <c r="BH1216"/>
    </row>
    <row r="1217" spans="49:60" ht="12" customHeight="1" x14ac:dyDescent="0.3">
      <c r="AW1217"/>
      <c r="AX1217"/>
      <c r="AY1217"/>
      <c r="AZ1217"/>
      <c r="BA1217"/>
      <c r="BB1217"/>
      <c r="BC1217"/>
      <c r="BD1217"/>
      <c r="BE1217"/>
      <c r="BF1217"/>
      <c r="BG1217"/>
      <c r="BH1217"/>
    </row>
    <row r="1218" spans="49:60" ht="12" customHeight="1" x14ac:dyDescent="0.3">
      <c r="AW1218"/>
      <c r="AX1218"/>
      <c r="AY1218"/>
      <c r="AZ1218"/>
      <c r="BA1218"/>
      <c r="BB1218"/>
      <c r="BC1218"/>
      <c r="BD1218"/>
      <c r="BE1218"/>
      <c r="BF1218"/>
      <c r="BG1218"/>
      <c r="BH1218"/>
    </row>
    <row r="1219" spans="49:60" ht="12" customHeight="1" x14ac:dyDescent="0.3">
      <c r="AW1219"/>
      <c r="AX1219"/>
      <c r="AY1219"/>
      <c r="AZ1219"/>
      <c r="BA1219"/>
      <c r="BB1219"/>
      <c r="BC1219"/>
      <c r="BD1219"/>
      <c r="BE1219"/>
      <c r="BF1219"/>
      <c r="BG1219"/>
      <c r="BH1219"/>
    </row>
    <row r="1220" spans="49:60" ht="12" customHeight="1" x14ac:dyDescent="0.3">
      <c r="AW1220"/>
      <c r="AX1220"/>
      <c r="AY1220"/>
      <c r="AZ1220"/>
      <c r="BA1220"/>
      <c r="BB1220"/>
      <c r="BC1220"/>
      <c r="BD1220"/>
      <c r="BE1220"/>
      <c r="BF1220"/>
      <c r="BG1220"/>
      <c r="BH1220"/>
    </row>
    <row r="1221" spans="49:60" ht="12" customHeight="1" x14ac:dyDescent="0.3">
      <c r="AW1221"/>
      <c r="AX1221"/>
      <c r="AY1221"/>
      <c r="AZ1221"/>
      <c r="BA1221"/>
      <c r="BB1221"/>
      <c r="BC1221"/>
      <c r="BD1221"/>
      <c r="BE1221"/>
      <c r="BF1221"/>
      <c r="BG1221"/>
      <c r="BH1221"/>
    </row>
    <row r="1222" spans="49:60" ht="12" customHeight="1" x14ac:dyDescent="0.3">
      <c r="AW1222"/>
      <c r="AX1222"/>
      <c r="AY1222"/>
      <c r="AZ1222"/>
      <c r="BA1222"/>
      <c r="BB1222"/>
      <c r="BC1222"/>
      <c r="BD1222"/>
      <c r="BE1222"/>
      <c r="BF1222"/>
      <c r="BG1222"/>
      <c r="BH1222"/>
    </row>
    <row r="1223" spans="49:60" ht="12" customHeight="1" x14ac:dyDescent="0.3">
      <c r="AW1223"/>
      <c r="AX1223"/>
      <c r="AY1223"/>
      <c r="AZ1223"/>
      <c r="BA1223"/>
      <c r="BB1223"/>
      <c r="BC1223"/>
      <c r="BD1223"/>
      <c r="BE1223"/>
      <c r="BF1223"/>
      <c r="BG1223"/>
      <c r="BH1223"/>
    </row>
    <row r="1224" spans="49:60" ht="12" customHeight="1" x14ac:dyDescent="0.3">
      <c r="AW1224"/>
      <c r="AX1224"/>
      <c r="AY1224"/>
      <c r="AZ1224"/>
      <c r="BA1224"/>
      <c r="BB1224"/>
      <c r="BC1224"/>
      <c r="BD1224"/>
      <c r="BE1224"/>
      <c r="BF1224"/>
      <c r="BG1224"/>
      <c r="BH1224"/>
    </row>
    <row r="1225" spans="49:60" ht="12" customHeight="1" x14ac:dyDescent="0.3">
      <c r="AW1225"/>
      <c r="AX1225"/>
      <c r="AY1225"/>
      <c r="AZ1225"/>
      <c r="BA1225"/>
      <c r="BB1225"/>
      <c r="BC1225"/>
      <c r="BD1225"/>
      <c r="BE1225"/>
      <c r="BF1225"/>
      <c r="BG1225"/>
      <c r="BH1225"/>
    </row>
    <row r="1226" spans="49:60" ht="12" customHeight="1" x14ac:dyDescent="0.3">
      <c r="AW1226"/>
      <c r="AX1226"/>
      <c r="AY1226"/>
      <c r="AZ1226"/>
      <c r="BA1226"/>
      <c r="BB1226"/>
      <c r="BC1226"/>
      <c r="BD1226"/>
      <c r="BE1226"/>
      <c r="BF1226"/>
      <c r="BG1226"/>
      <c r="BH1226"/>
    </row>
    <row r="1227" spans="49:60" ht="12" customHeight="1" x14ac:dyDescent="0.3">
      <c r="AW1227"/>
      <c r="AX1227"/>
      <c r="AY1227"/>
      <c r="AZ1227"/>
      <c r="BA1227"/>
      <c r="BB1227"/>
      <c r="BC1227"/>
      <c r="BD1227"/>
      <c r="BE1227"/>
      <c r="BF1227"/>
      <c r="BG1227"/>
      <c r="BH1227"/>
    </row>
    <row r="1228" spans="49:60" ht="12" customHeight="1" x14ac:dyDescent="0.3">
      <c r="AW1228"/>
      <c r="AX1228"/>
      <c r="AY1228"/>
      <c r="AZ1228"/>
      <c r="BA1228"/>
      <c r="BB1228"/>
      <c r="BC1228"/>
      <c r="BD1228"/>
      <c r="BE1228"/>
      <c r="BF1228"/>
      <c r="BG1228"/>
      <c r="BH1228"/>
    </row>
    <row r="1229" spans="49:60" ht="12" customHeight="1" x14ac:dyDescent="0.3">
      <c r="AW1229"/>
      <c r="AX1229"/>
      <c r="AY1229"/>
      <c r="AZ1229"/>
      <c r="BA1229"/>
      <c r="BB1229"/>
      <c r="BC1229"/>
      <c r="BD1229"/>
      <c r="BE1229"/>
      <c r="BF1229"/>
      <c r="BG1229"/>
      <c r="BH1229"/>
    </row>
    <row r="1230" spans="49:60" ht="12" customHeight="1" x14ac:dyDescent="0.3">
      <c r="AW1230"/>
      <c r="AX1230"/>
      <c r="AY1230"/>
      <c r="AZ1230"/>
      <c r="BA1230"/>
      <c r="BB1230"/>
      <c r="BC1230"/>
      <c r="BD1230"/>
      <c r="BE1230"/>
      <c r="BF1230"/>
      <c r="BG1230"/>
      <c r="BH1230"/>
    </row>
    <row r="1231" spans="49:60" ht="12" customHeight="1" x14ac:dyDescent="0.3">
      <c r="AW1231"/>
      <c r="AX1231"/>
      <c r="AY1231"/>
      <c r="AZ1231"/>
      <c r="BA1231"/>
      <c r="BB1231"/>
      <c r="BC1231"/>
      <c r="BD1231"/>
      <c r="BE1231"/>
      <c r="BF1231"/>
      <c r="BG1231"/>
      <c r="BH1231"/>
    </row>
    <row r="1232" spans="49:60" ht="12" customHeight="1" x14ac:dyDescent="0.3">
      <c r="AW1232"/>
      <c r="AX1232"/>
      <c r="AY1232"/>
      <c r="AZ1232"/>
      <c r="BA1232"/>
      <c r="BB1232"/>
      <c r="BC1232"/>
      <c r="BD1232"/>
      <c r="BE1232"/>
      <c r="BF1232"/>
      <c r="BG1232"/>
      <c r="BH1232"/>
    </row>
    <row r="1233" spans="49:60" ht="12" customHeight="1" x14ac:dyDescent="0.3">
      <c r="AW1233"/>
      <c r="AX1233"/>
      <c r="AY1233"/>
      <c r="AZ1233"/>
      <c r="BA1233"/>
      <c r="BB1233"/>
      <c r="BC1233"/>
      <c r="BD1233"/>
      <c r="BE1233"/>
      <c r="BF1233"/>
      <c r="BG1233"/>
      <c r="BH1233"/>
    </row>
    <row r="1234" spans="49:60" ht="12" customHeight="1" x14ac:dyDescent="0.3">
      <c r="AW1234"/>
      <c r="AX1234"/>
      <c r="AY1234"/>
      <c r="AZ1234"/>
      <c r="BA1234"/>
      <c r="BB1234"/>
      <c r="BC1234"/>
      <c r="BD1234"/>
      <c r="BE1234"/>
      <c r="BF1234"/>
      <c r="BG1234"/>
      <c r="BH1234"/>
    </row>
    <row r="1235" spans="49:60" ht="12" customHeight="1" x14ac:dyDescent="0.3">
      <c r="AW1235"/>
      <c r="AX1235"/>
      <c r="AY1235"/>
      <c r="AZ1235"/>
      <c r="BA1235"/>
      <c r="BB1235"/>
      <c r="BC1235"/>
      <c r="BD1235"/>
      <c r="BE1235"/>
      <c r="BF1235"/>
      <c r="BG1235"/>
      <c r="BH1235"/>
    </row>
    <row r="1236" spans="49:60" ht="12" customHeight="1" x14ac:dyDescent="0.3">
      <c r="AW1236"/>
      <c r="AX1236"/>
      <c r="AY1236"/>
      <c r="AZ1236"/>
      <c r="BA1236"/>
      <c r="BB1236"/>
      <c r="BC1236"/>
      <c r="BD1236"/>
      <c r="BE1236"/>
      <c r="BF1236"/>
      <c r="BG1236"/>
      <c r="BH1236"/>
    </row>
    <row r="1237" spans="49:60" ht="12" customHeight="1" x14ac:dyDescent="0.3">
      <c r="AW1237"/>
      <c r="AX1237"/>
      <c r="AY1237"/>
      <c r="AZ1237"/>
      <c r="BA1237"/>
      <c r="BB1237"/>
      <c r="BC1237"/>
      <c r="BD1237"/>
      <c r="BE1237"/>
      <c r="BF1237"/>
      <c r="BG1237"/>
      <c r="BH1237"/>
    </row>
    <row r="1238" spans="49:60" ht="12" customHeight="1" x14ac:dyDescent="0.3">
      <c r="AW1238"/>
      <c r="AX1238"/>
      <c r="AY1238"/>
      <c r="AZ1238"/>
      <c r="BA1238"/>
      <c r="BB1238"/>
      <c r="BC1238"/>
      <c r="BD1238"/>
      <c r="BE1238"/>
      <c r="BF1238"/>
      <c r="BG1238"/>
      <c r="BH1238"/>
    </row>
    <row r="1239" spans="49:60" ht="12" customHeight="1" x14ac:dyDescent="0.3">
      <c r="AW1239"/>
      <c r="AX1239"/>
      <c r="AY1239"/>
      <c r="AZ1239"/>
      <c r="BA1239"/>
      <c r="BB1239"/>
      <c r="BC1239"/>
      <c r="BD1239"/>
      <c r="BE1239"/>
      <c r="BF1239"/>
      <c r="BG1239"/>
      <c r="BH1239"/>
    </row>
    <row r="1240" spans="49:60" ht="12" customHeight="1" x14ac:dyDescent="0.3">
      <c r="AW1240"/>
      <c r="AX1240"/>
      <c r="AY1240"/>
      <c r="AZ1240"/>
      <c r="BA1240"/>
      <c r="BB1240"/>
      <c r="BC1240"/>
      <c r="BD1240"/>
      <c r="BE1240"/>
      <c r="BF1240"/>
      <c r="BG1240"/>
      <c r="BH1240"/>
    </row>
    <row r="1241" spans="49:60" ht="12" customHeight="1" x14ac:dyDescent="0.3">
      <c r="AW1241"/>
      <c r="AX1241"/>
      <c r="AY1241"/>
      <c r="AZ1241"/>
      <c r="BA1241"/>
      <c r="BB1241"/>
      <c r="BC1241"/>
      <c r="BD1241"/>
      <c r="BE1241"/>
      <c r="BF1241"/>
      <c r="BG1241"/>
      <c r="BH1241"/>
    </row>
    <row r="1242" spans="49:60" ht="12" customHeight="1" x14ac:dyDescent="0.3">
      <c r="AW1242"/>
      <c r="AX1242"/>
      <c r="AY1242"/>
      <c r="AZ1242"/>
      <c r="BA1242"/>
      <c r="BB1242"/>
      <c r="BC1242"/>
      <c r="BD1242"/>
      <c r="BE1242"/>
      <c r="BF1242"/>
      <c r="BG1242"/>
      <c r="BH1242"/>
    </row>
    <row r="1243" spans="49:60" ht="12" customHeight="1" x14ac:dyDescent="0.3">
      <c r="AW1243"/>
      <c r="AX1243"/>
      <c r="AY1243"/>
      <c r="AZ1243"/>
      <c r="BA1243"/>
      <c r="BB1243"/>
      <c r="BC1243"/>
      <c r="BD1243"/>
      <c r="BE1243"/>
      <c r="BF1243"/>
      <c r="BG1243"/>
      <c r="BH1243"/>
    </row>
    <row r="1244" spans="49:60" ht="12" customHeight="1" x14ac:dyDescent="0.3">
      <c r="AW1244"/>
      <c r="AX1244"/>
      <c r="AY1244"/>
      <c r="AZ1244"/>
      <c r="BA1244"/>
      <c r="BB1244"/>
      <c r="BC1244"/>
      <c r="BD1244"/>
      <c r="BE1244"/>
      <c r="BF1244"/>
      <c r="BG1244"/>
      <c r="BH1244"/>
    </row>
    <row r="1245" spans="49:60" ht="12" customHeight="1" x14ac:dyDescent="0.3">
      <c r="AW1245"/>
      <c r="AX1245"/>
      <c r="AY1245"/>
      <c r="AZ1245"/>
      <c r="BA1245"/>
      <c r="BB1245"/>
      <c r="BC1245"/>
      <c r="BD1245"/>
      <c r="BE1245"/>
      <c r="BF1245"/>
      <c r="BG1245"/>
      <c r="BH1245"/>
    </row>
    <row r="1246" spans="49:60" ht="12" customHeight="1" x14ac:dyDescent="0.3">
      <c r="AW1246"/>
      <c r="AX1246"/>
      <c r="AY1246"/>
      <c r="AZ1246"/>
      <c r="BA1246"/>
      <c r="BB1246"/>
      <c r="BC1246"/>
      <c r="BD1246"/>
      <c r="BE1246"/>
      <c r="BF1246"/>
      <c r="BG1246"/>
      <c r="BH1246"/>
    </row>
    <row r="1247" spans="49:60" ht="12" customHeight="1" x14ac:dyDescent="0.3">
      <c r="AW1247"/>
      <c r="AX1247"/>
      <c r="AY1247"/>
      <c r="AZ1247"/>
      <c r="BA1247"/>
      <c r="BB1247"/>
      <c r="BC1247"/>
      <c r="BD1247"/>
      <c r="BE1247"/>
      <c r="BF1247"/>
      <c r="BG1247"/>
      <c r="BH1247"/>
    </row>
    <row r="1248" spans="49:60" ht="12" customHeight="1" x14ac:dyDescent="0.3">
      <c r="AW1248"/>
      <c r="AX1248"/>
      <c r="AY1248"/>
      <c r="AZ1248"/>
      <c r="BA1248"/>
      <c r="BB1248"/>
      <c r="BC1248"/>
      <c r="BD1248"/>
      <c r="BE1248"/>
      <c r="BF1248"/>
      <c r="BG1248"/>
      <c r="BH1248"/>
    </row>
    <row r="1249" spans="49:60" ht="12" customHeight="1" x14ac:dyDescent="0.3">
      <c r="AW1249"/>
      <c r="AX1249"/>
      <c r="AY1249"/>
      <c r="AZ1249"/>
      <c r="BA1249"/>
      <c r="BB1249"/>
      <c r="BC1249"/>
      <c r="BD1249"/>
      <c r="BE1249"/>
      <c r="BF1249"/>
      <c r="BG1249"/>
      <c r="BH1249"/>
    </row>
    <row r="1250" spans="49:60" ht="12" customHeight="1" x14ac:dyDescent="0.3">
      <c r="AW1250"/>
      <c r="AX1250"/>
      <c r="AY1250"/>
      <c r="AZ1250"/>
      <c r="BA1250"/>
      <c r="BB1250"/>
      <c r="BC1250"/>
      <c r="BD1250"/>
      <c r="BE1250"/>
      <c r="BF1250"/>
      <c r="BG1250"/>
      <c r="BH1250"/>
    </row>
    <row r="1251" spans="49:60" ht="12" customHeight="1" x14ac:dyDescent="0.3">
      <c r="AW1251"/>
      <c r="AX1251"/>
      <c r="AY1251"/>
      <c r="AZ1251"/>
      <c r="BA1251"/>
      <c r="BB1251"/>
      <c r="BC1251"/>
      <c r="BD1251"/>
      <c r="BE1251"/>
      <c r="BF1251"/>
      <c r="BG1251"/>
      <c r="BH1251"/>
    </row>
    <row r="1252" spans="49:60" ht="12" customHeight="1" x14ac:dyDescent="0.3">
      <c r="AW1252"/>
      <c r="AX1252"/>
      <c r="AY1252"/>
      <c r="AZ1252"/>
      <c r="BA1252"/>
      <c r="BB1252"/>
      <c r="BC1252"/>
      <c r="BD1252"/>
      <c r="BE1252"/>
      <c r="BF1252"/>
      <c r="BG1252"/>
      <c r="BH1252"/>
    </row>
    <row r="1253" spans="49:60" ht="12" customHeight="1" x14ac:dyDescent="0.3">
      <c r="AW1253"/>
      <c r="AX1253"/>
      <c r="AY1253"/>
      <c r="AZ1253"/>
      <c r="BA1253"/>
      <c r="BB1253"/>
      <c r="BC1253"/>
      <c r="BD1253"/>
      <c r="BE1253"/>
      <c r="BF1253"/>
      <c r="BG1253"/>
      <c r="BH1253"/>
    </row>
    <row r="1254" spans="49:60" ht="12" customHeight="1" x14ac:dyDescent="0.3">
      <c r="AW1254"/>
      <c r="AX1254"/>
      <c r="AY1254"/>
      <c r="AZ1254"/>
      <c r="BA1254"/>
      <c r="BB1254"/>
      <c r="BC1254"/>
      <c r="BD1254"/>
      <c r="BE1254"/>
      <c r="BF1254"/>
      <c r="BG1254"/>
      <c r="BH1254"/>
    </row>
    <row r="1255" spans="49:60" ht="12" customHeight="1" x14ac:dyDescent="0.3">
      <c r="AW1255"/>
      <c r="AX1255"/>
      <c r="AY1255"/>
      <c r="AZ1255"/>
      <c r="BA1255"/>
      <c r="BB1255"/>
      <c r="BC1255"/>
      <c r="BD1255"/>
      <c r="BE1255"/>
      <c r="BF1255"/>
      <c r="BG1255"/>
      <c r="BH1255"/>
    </row>
    <row r="1256" spans="49:60" ht="12" customHeight="1" x14ac:dyDescent="0.3">
      <c r="AW1256"/>
      <c r="AX1256"/>
      <c r="AY1256"/>
      <c r="AZ1256"/>
      <c r="BA1256"/>
      <c r="BB1256"/>
      <c r="BC1256"/>
      <c r="BD1256"/>
      <c r="BE1256"/>
      <c r="BF1256"/>
      <c r="BG1256"/>
      <c r="BH1256"/>
    </row>
    <row r="1257" spans="49:60" ht="12" customHeight="1" x14ac:dyDescent="0.3">
      <c r="AW1257"/>
      <c r="AX1257"/>
      <c r="AY1257"/>
      <c r="AZ1257"/>
      <c r="BA1257"/>
      <c r="BB1257"/>
      <c r="BC1257"/>
      <c r="BD1257"/>
      <c r="BE1257"/>
      <c r="BF1257"/>
      <c r="BG1257"/>
      <c r="BH1257"/>
    </row>
    <row r="1258" spans="49:60" ht="12" customHeight="1" x14ac:dyDescent="0.3">
      <c r="AW1258"/>
      <c r="AX1258"/>
      <c r="AY1258"/>
      <c r="AZ1258"/>
      <c r="BA1258"/>
      <c r="BB1258"/>
      <c r="BC1258"/>
      <c r="BD1258"/>
      <c r="BE1258"/>
      <c r="BF1258"/>
      <c r="BG1258"/>
      <c r="BH1258"/>
    </row>
    <row r="1259" spans="49:60" ht="12" customHeight="1" x14ac:dyDescent="0.3">
      <c r="AW1259"/>
      <c r="AX1259"/>
      <c r="AY1259"/>
      <c r="AZ1259"/>
      <c r="BA1259"/>
      <c r="BB1259"/>
      <c r="BC1259"/>
      <c r="BD1259"/>
      <c r="BE1259"/>
      <c r="BF1259"/>
      <c r="BG1259"/>
      <c r="BH1259"/>
    </row>
    <row r="1260" spans="49:60" ht="12" customHeight="1" x14ac:dyDescent="0.3">
      <c r="AW1260"/>
      <c r="AX1260"/>
      <c r="AY1260"/>
      <c r="AZ1260"/>
      <c r="BA1260"/>
      <c r="BB1260"/>
      <c r="BC1260"/>
      <c r="BD1260"/>
      <c r="BE1260"/>
      <c r="BF1260"/>
      <c r="BG1260"/>
      <c r="BH1260"/>
    </row>
    <row r="1261" spans="49:60" ht="12" customHeight="1" x14ac:dyDescent="0.3">
      <c r="AW1261"/>
      <c r="AX1261"/>
      <c r="AY1261"/>
      <c r="AZ1261"/>
      <c r="BA1261"/>
      <c r="BB1261"/>
      <c r="BC1261"/>
      <c r="BD1261"/>
      <c r="BE1261"/>
      <c r="BF1261"/>
      <c r="BG1261"/>
      <c r="BH1261"/>
    </row>
    <row r="1262" spans="49:60" ht="12" customHeight="1" x14ac:dyDescent="0.3">
      <c r="AW1262"/>
      <c r="AX1262"/>
      <c r="AY1262"/>
      <c r="AZ1262"/>
      <c r="BA1262"/>
      <c r="BB1262"/>
      <c r="BC1262"/>
      <c r="BD1262"/>
      <c r="BE1262"/>
      <c r="BF1262"/>
      <c r="BG1262"/>
      <c r="BH1262"/>
    </row>
    <row r="1263" spans="49:60" ht="12" customHeight="1" x14ac:dyDescent="0.3">
      <c r="AW1263"/>
      <c r="AX1263"/>
      <c r="AY1263"/>
      <c r="AZ1263"/>
      <c r="BA1263"/>
      <c r="BB1263"/>
      <c r="BC1263"/>
      <c r="BD1263"/>
      <c r="BE1263"/>
      <c r="BF1263"/>
      <c r="BG1263"/>
      <c r="BH1263"/>
    </row>
    <row r="1264" spans="49:60" ht="12" customHeight="1" x14ac:dyDescent="0.3">
      <c r="AW1264"/>
      <c r="AX1264"/>
      <c r="AY1264"/>
      <c r="AZ1264"/>
      <c r="BA1264"/>
      <c r="BB1264"/>
      <c r="BC1264"/>
      <c r="BD1264"/>
      <c r="BE1264"/>
      <c r="BF1264"/>
      <c r="BG1264"/>
      <c r="BH1264"/>
    </row>
    <row r="1265" spans="49:60" ht="12" customHeight="1" x14ac:dyDescent="0.3">
      <c r="AW1265"/>
      <c r="AX1265"/>
      <c r="AY1265"/>
      <c r="AZ1265"/>
      <c r="BA1265"/>
      <c r="BB1265"/>
      <c r="BC1265"/>
      <c r="BD1265"/>
      <c r="BE1265"/>
      <c r="BF1265"/>
      <c r="BG1265"/>
      <c r="BH1265"/>
    </row>
    <row r="1266" spans="49:60" ht="12" customHeight="1" x14ac:dyDescent="0.3">
      <c r="AW1266"/>
      <c r="AX1266"/>
      <c r="AY1266"/>
      <c r="AZ1266"/>
      <c r="BA1266"/>
      <c r="BB1266"/>
      <c r="BC1266"/>
      <c r="BD1266"/>
      <c r="BE1266"/>
      <c r="BF1266"/>
      <c r="BG1266"/>
      <c r="BH1266"/>
    </row>
    <row r="1267" spans="49:60" ht="12" customHeight="1" x14ac:dyDescent="0.3">
      <c r="AW1267"/>
      <c r="AX1267"/>
      <c r="AY1267"/>
      <c r="AZ1267"/>
      <c r="BA1267"/>
      <c r="BB1267"/>
      <c r="BC1267"/>
      <c r="BD1267"/>
      <c r="BE1267"/>
      <c r="BF1267"/>
      <c r="BG1267"/>
      <c r="BH1267"/>
    </row>
    <row r="1268" spans="49:60" ht="12" customHeight="1" x14ac:dyDescent="0.3">
      <c r="AW1268"/>
      <c r="AX1268"/>
      <c r="AY1268"/>
      <c r="AZ1268"/>
      <c r="BA1268"/>
      <c r="BB1268"/>
      <c r="BC1268"/>
      <c r="BD1268"/>
      <c r="BE1268"/>
      <c r="BF1268"/>
      <c r="BG1268"/>
      <c r="BH1268"/>
    </row>
    <row r="1269" spans="49:60" ht="12" customHeight="1" x14ac:dyDescent="0.3">
      <c r="AW1269"/>
      <c r="AX1269"/>
      <c r="AY1269"/>
      <c r="AZ1269"/>
      <c r="BA1269"/>
      <c r="BB1269"/>
      <c r="BC1269"/>
      <c r="BD1269"/>
      <c r="BE1269"/>
      <c r="BF1269"/>
      <c r="BG1269"/>
      <c r="BH1269"/>
    </row>
    <row r="1270" spans="49:60" ht="12" customHeight="1" x14ac:dyDescent="0.3">
      <c r="AW1270"/>
      <c r="AX1270"/>
      <c r="AY1270"/>
      <c r="AZ1270"/>
      <c r="BA1270"/>
      <c r="BB1270"/>
      <c r="BC1270"/>
      <c r="BD1270"/>
      <c r="BE1270"/>
      <c r="BF1270"/>
      <c r="BG1270"/>
      <c r="BH1270"/>
    </row>
    <row r="1271" spans="49:60" ht="12" customHeight="1" x14ac:dyDescent="0.3">
      <c r="AW1271"/>
      <c r="AX1271"/>
      <c r="AY1271"/>
      <c r="AZ1271"/>
      <c r="BA1271"/>
      <c r="BB1271"/>
      <c r="BC1271"/>
      <c r="BD1271"/>
      <c r="BE1271"/>
      <c r="BF1271"/>
      <c r="BG1271"/>
      <c r="BH1271"/>
    </row>
    <row r="1272" spans="49:60" ht="12" customHeight="1" x14ac:dyDescent="0.3">
      <c r="AW1272"/>
      <c r="AX1272"/>
      <c r="AY1272"/>
      <c r="AZ1272"/>
      <c r="BA1272"/>
      <c r="BB1272"/>
      <c r="BC1272"/>
      <c r="BD1272"/>
      <c r="BE1272"/>
      <c r="BF1272"/>
      <c r="BG1272"/>
      <c r="BH1272"/>
    </row>
    <row r="1273" spans="49:60" ht="12" customHeight="1" x14ac:dyDescent="0.3">
      <c r="AW1273"/>
      <c r="AX1273"/>
      <c r="AY1273"/>
      <c r="AZ1273"/>
      <c r="BA1273"/>
      <c r="BB1273"/>
      <c r="BC1273"/>
      <c r="BD1273"/>
      <c r="BE1273"/>
      <c r="BF1273"/>
      <c r="BG1273"/>
      <c r="BH1273"/>
    </row>
    <row r="1274" spans="49:60" ht="12" customHeight="1" x14ac:dyDescent="0.3">
      <c r="AW1274"/>
      <c r="AX1274"/>
      <c r="AY1274"/>
      <c r="AZ1274"/>
      <c r="BA1274"/>
      <c r="BB1274"/>
      <c r="BC1274"/>
      <c r="BD1274"/>
      <c r="BE1274"/>
      <c r="BF1274"/>
      <c r="BG1274"/>
      <c r="BH1274"/>
    </row>
    <row r="1275" spans="49:60" ht="12" customHeight="1" x14ac:dyDescent="0.3">
      <c r="AW1275"/>
      <c r="AX1275"/>
      <c r="AY1275"/>
      <c r="AZ1275"/>
      <c r="BA1275"/>
      <c r="BB1275"/>
      <c r="BC1275"/>
      <c r="BD1275"/>
      <c r="BE1275"/>
      <c r="BF1275"/>
      <c r="BG1275"/>
      <c r="BH1275"/>
    </row>
    <row r="1276" spans="49:60" ht="12" customHeight="1" x14ac:dyDescent="0.3">
      <c r="AW1276"/>
      <c r="AX1276"/>
      <c r="AY1276"/>
      <c r="AZ1276"/>
      <c r="BA1276"/>
      <c r="BB1276"/>
      <c r="BC1276"/>
      <c r="BD1276"/>
      <c r="BE1276"/>
      <c r="BF1276"/>
      <c r="BG1276"/>
      <c r="BH1276"/>
    </row>
    <row r="1277" spans="49:60" ht="12" customHeight="1" x14ac:dyDescent="0.3">
      <c r="AW1277"/>
      <c r="AX1277"/>
      <c r="AY1277"/>
      <c r="AZ1277"/>
      <c r="BA1277"/>
      <c r="BB1277"/>
      <c r="BC1277"/>
      <c r="BD1277"/>
      <c r="BE1277"/>
      <c r="BF1277"/>
      <c r="BG1277"/>
      <c r="BH1277"/>
    </row>
    <row r="1278" spans="49:60" ht="12" customHeight="1" x14ac:dyDescent="0.3">
      <c r="AW1278"/>
      <c r="AX1278"/>
      <c r="AY1278"/>
      <c r="AZ1278"/>
      <c r="BA1278"/>
      <c r="BB1278"/>
      <c r="BC1278"/>
      <c r="BD1278"/>
      <c r="BE1278"/>
      <c r="BF1278"/>
      <c r="BG1278"/>
      <c r="BH1278"/>
    </row>
    <row r="1279" spans="49:60" ht="12" customHeight="1" x14ac:dyDescent="0.3">
      <c r="AW1279"/>
      <c r="AX1279"/>
      <c r="AY1279"/>
      <c r="AZ1279"/>
      <c r="BA1279"/>
      <c r="BB1279"/>
      <c r="BC1279"/>
      <c r="BD1279"/>
      <c r="BE1279"/>
      <c r="BF1279"/>
      <c r="BG1279"/>
      <c r="BH1279"/>
    </row>
    <row r="1280" spans="49:60" ht="12" customHeight="1" x14ac:dyDescent="0.3">
      <c r="AW1280"/>
      <c r="AX1280"/>
      <c r="AY1280"/>
      <c r="AZ1280"/>
      <c r="BA1280"/>
      <c r="BB1280"/>
      <c r="BC1280"/>
      <c r="BD1280"/>
      <c r="BE1280"/>
      <c r="BF1280"/>
      <c r="BG1280"/>
      <c r="BH1280"/>
    </row>
    <row r="1281" spans="49:60" ht="12" customHeight="1" x14ac:dyDescent="0.3">
      <c r="AW1281"/>
      <c r="AX1281"/>
      <c r="AY1281"/>
      <c r="AZ1281"/>
      <c r="BA1281"/>
      <c r="BB1281"/>
      <c r="BC1281"/>
      <c r="BD1281"/>
      <c r="BE1281"/>
      <c r="BF1281"/>
      <c r="BG1281"/>
      <c r="BH1281"/>
    </row>
    <row r="1282" spans="49:60" ht="12" customHeight="1" x14ac:dyDescent="0.3">
      <c r="AW1282"/>
      <c r="AX1282"/>
      <c r="AY1282"/>
      <c r="AZ1282"/>
      <c r="BA1282"/>
      <c r="BB1282"/>
      <c r="BC1282"/>
      <c r="BD1282"/>
      <c r="BE1282"/>
      <c r="BF1282"/>
      <c r="BG1282"/>
      <c r="BH1282"/>
    </row>
    <row r="1283" spans="49:60" ht="12" customHeight="1" x14ac:dyDescent="0.3">
      <c r="AW1283"/>
      <c r="AX1283"/>
      <c r="AY1283"/>
      <c r="AZ1283"/>
      <c r="BA1283"/>
      <c r="BB1283"/>
      <c r="BC1283"/>
      <c r="BD1283"/>
      <c r="BE1283"/>
      <c r="BF1283"/>
      <c r="BG1283"/>
      <c r="BH1283"/>
    </row>
    <row r="1284" spans="49:60" ht="12" customHeight="1" x14ac:dyDescent="0.3">
      <c r="AW1284"/>
      <c r="AX1284"/>
      <c r="AY1284"/>
      <c r="AZ1284"/>
      <c r="BA1284"/>
      <c r="BB1284"/>
      <c r="BC1284"/>
      <c r="BD1284"/>
      <c r="BE1284"/>
      <c r="BF1284"/>
      <c r="BG1284"/>
      <c r="BH1284"/>
    </row>
    <row r="1285" spans="49:60" ht="12" customHeight="1" x14ac:dyDescent="0.3">
      <c r="AW1285"/>
      <c r="AX1285"/>
      <c r="AY1285"/>
      <c r="AZ1285"/>
      <c r="BA1285"/>
      <c r="BB1285"/>
      <c r="BC1285"/>
      <c r="BD1285"/>
      <c r="BE1285"/>
      <c r="BF1285"/>
      <c r="BG1285"/>
      <c r="BH1285"/>
    </row>
    <row r="1286" spans="49:60" ht="12" customHeight="1" x14ac:dyDescent="0.3">
      <c r="AW1286"/>
      <c r="AX1286"/>
      <c r="AY1286"/>
      <c r="AZ1286"/>
      <c r="BA1286"/>
      <c r="BB1286"/>
      <c r="BC1286"/>
      <c r="BD1286"/>
      <c r="BE1286"/>
      <c r="BF1286"/>
      <c r="BG1286"/>
      <c r="BH1286"/>
    </row>
    <row r="1287" spans="49:60" ht="12" customHeight="1" x14ac:dyDescent="0.3">
      <c r="AW1287"/>
      <c r="AX1287"/>
      <c r="AY1287"/>
      <c r="AZ1287"/>
      <c r="BA1287"/>
      <c r="BB1287"/>
      <c r="BC1287"/>
      <c r="BD1287"/>
      <c r="BE1287"/>
      <c r="BF1287"/>
      <c r="BG1287"/>
      <c r="BH1287"/>
    </row>
    <row r="1288" spans="49:60" ht="12" customHeight="1" x14ac:dyDescent="0.3">
      <c r="AW1288"/>
      <c r="AX1288"/>
      <c r="AY1288"/>
      <c r="AZ1288"/>
      <c r="BA1288"/>
      <c r="BB1288"/>
      <c r="BC1288"/>
      <c r="BD1288"/>
      <c r="BE1288"/>
      <c r="BF1288"/>
      <c r="BG1288"/>
      <c r="BH1288"/>
    </row>
    <row r="1289" spans="49:60" ht="12" customHeight="1" x14ac:dyDescent="0.3">
      <c r="AW1289"/>
      <c r="AX1289"/>
      <c r="AY1289"/>
      <c r="AZ1289"/>
      <c r="BA1289"/>
      <c r="BB1289"/>
      <c r="BC1289"/>
      <c r="BD1289"/>
      <c r="BE1289"/>
      <c r="BF1289"/>
      <c r="BG1289"/>
      <c r="BH1289"/>
    </row>
    <row r="1290" spans="49:60" ht="12" customHeight="1" x14ac:dyDescent="0.3">
      <c r="AW1290"/>
      <c r="AX1290"/>
      <c r="AY1290"/>
      <c r="AZ1290"/>
      <c r="BA1290"/>
      <c r="BB1290"/>
      <c r="BC1290"/>
      <c r="BD1290"/>
      <c r="BE1290"/>
      <c r="BF1290"/>
      <c r="BG1290"/>
      <c r="BH1290"/>
    </row>
    <row r="1291" spans="49:60" ht="12" customHeight="1" x14ac:dyDescent="0.3">
      <c r="AW1291"/>
      <c r="AX1291"/>
      <c r="AY1291"/>
      <c r="AZ1291"/>
      <c r="BA1291"/>
      <c r="BB1291"/>
      <c r="BC1291"/>
      <c r="BD1291"/>
      <c r="BE1291"/>
      <c r="BF1291"/>
      <c r="BG1291"/>
      <c r="BH1291"/>
    </row>
    <row r="1292" spans="49:60" ht="12" customHeight="1" x14ac:dyDescent="0.3">
      <c r="AW1292"/>
      <c r="AX1292"/>
      <c r="AY1292"/>
      <c r="AZ1292"/>
      <c r="BA1292"/>
      <c r="BB1292"/>
      <c r="BC1292"/>
      <c r="BD1292"/>
      <c r="BE1292"/>
      <c r="BF1292"/>
      <c r="BG1292"/>
      <c r="BH1292"/>
    </row>
    <row r="1293" spans="49:60" ht="12" customHeight="1" x14ac:dyDescent="0.3">
      <c r="AW1293"/>
      <c r="AX1293"/>
      <c r="AY1293"/>
      <c r="AZ1293"/>
      <c r="BA1293"/>
      <c r="BB1293"/>
      <c r="BC1293"/>
      <c r="BD1293"/>
      <c r="BE1293"/>
      <c r="BF1293"/>
      <c r="BG1293"/>
      <c r="BH1293"/>
    </row>
    <row r="1294" spans="49:60" ht="12" customHeight="1" x14ac:dyDescent="0.3">
      <c r="AW1294"/>
      <c r="AX1294"/>
      <c r="AY1294"/>
      <c r="AZ1294"/>
      <c r="BA1294"/>
      <c r="BB1294"/>
      <c r="BC1294"/>
      <c r="BD1294"/>
      <c r="BE1294"/>
      <c r="BF1294"/>
      <c r="BG1294"/>
      <c r="BH1294"/>
    </row>
    <row r="1295" spans="49:60" ht="12" customHeight="1" x14ac:dyDescent="0.3">
      <c r="AW1295"/>
      <c r="AX1295"/>
      <c r="AY1295"/>
      <c r="AZ1295"/>
      <c r="BA1295"/>
      <c r="BB1295"/>
      <c r="BC1295"/>
      <c r="BD1295"/>
      <c r="BE1295"/>
      <c r="BF1295"/>
      <c r="BG1295"/>
      <c r="BH1295"/>
    </row>
    <row r="1296" spans="49:60" ht="12" customHeight="1" x14ac:dyDescent="0.3">
      <c r="AW1296"/>
      <c r="AX1296"/>
      <c r="AY1296"/>
      <c r="AZ1296"/>
      <c r="BA1296"/>
      <c r="BB1296"/>
      <c r="BC1296"/>
      <c r="BD1296"/>
      <c r="BE1296"/>
      <c r="BF1296"/>
      <c r="BG1296"/>
      <c r="BH1296"/>
    </row>
    <row r="1297" spans="49:60" ht="12" customHeight="1" x14ac:dyDescent="0.3">
      <c r="AW1297"/>
      <c r="AX1297"/>
      <c r="AY1297"/>
      <c r="AZ1297"/>
      <c r="BA1297"/>
      <c r="BB1297"/>
      <c r="BC1297"/>
      <c r="BD1297"/>
      <c r="BE1297"/>
      <c r="BF1297"/>
      <c r="BG1297"/>
      <c r="BH1297"/>
    </row>
    <row r="1298" spans="49:60" ht="12" customHeight="1" x14ac:dyDescent="0.3">
      <c r="AW1298"/>
      <c r="AX1298"/>
      <c r="AY1298"/>
      <c r="AZ1298"/>
      <c r="BA1298"/>
      <c r="BB1298"/>
      <c r="BC1298"/>
      <c r="BD1298"/>
      <c r="BE1298"/>
      <c r="BF1298"/>
      <c r="BG1298"/>
      <c r="BH1298"/>
    </row>
    <row r="1299" spans="49:60" ht="12" customHeight="1" x14ac:dyDescent="0.3">
      <c r="AW1299"/>
      <c r="AX1299"/>
      <c r="AY1299"/>
      <c r="AZ1299"/>
      <c r="BA1299"/>
      <c r="BB1299"/>
      <c r="BC1299"/>
      <c r="BD1299"/>
      <c r="BE1299"/>
      <c r="BF1299"/>
      <c r="BG1299"/>
      <c r="BH1299"/>
    </row>
    <row r="1300" spans="49:60" ht="12" customHeight="1" x14ac:dyDescent="0.3">
      <c r="AW1300"/>
      <c r="AX1300"/>
      <c r="AY1300"/>
      <c r="AZ1300"/>
      <c r="BA1300"/>
      <c r="BB1300"/>
      <c r="BC1300"/>
      <c r="BD1300"/>
      <c r="BE1300"/>
      <c r="BF1300"/>
      <c r="BG1300"/>
      <c r="BH1300"/>
    </row>
    <row r="1301" spans="49:60" ht="12" customHeight="1" x14ac:dyDescent="0.3">
      <c r="AW1301"/>
      <c r="AX1301"/>
      <c r="AY1301"/>
      <c r="AZ1301"/>
      <c r="BA1301"/>
      <c r="BB1301"/>
      <c r="BC1301"/>
      <c r="BD1301"/>
      <c r="BE1301"/>
      <c r="BF1301"/>
      <c r="BG1301"/>
      <c r="BH1301"/>
    </row>
    <row r="1302" spans="49:60" ht="12" customHeight="1" x14ac:dyDescent="0.3">
      <c r="AW1302"/>
      <c r="AX1302"/>
      <c r="AY1302"/>
      <c r="AZ1302"/>
      <c r="BA1302"/>
      <c r="BB1302"/>
      <c r="BC1302"/>
      <c r="BD1302"/>
      <c r="BE1302"/>
      <c r="BF1302"/>
      <c r="BG1302"/>
      <c r="BH1302"/>
    </row>
    <row r="1303" spans="49:60" ht="12" customHeight="1" x14ac:dyDescent="0.3">
      <c r="AW1303"/>
      <c r="AX1303"/>
      <c r="AY1303"/>
      <c r="AZ1303"/>
      <c r="BA1303"/>
      <c r="BB1303"/>
      <c r="BC1303"/>
      <c r="BD1303"/>
      <c r="BE1303"/>
      <c r="BF1303"/>
      <c r="BG1303"/>
      <c r="BH1303"/>
    </row>
    <row r="1304" spans="49:60" ht="12" customHeight="1" x14ac:dyDescent="0.3">
      <c r="AW1304"/>
      <c r="AX1304"/>
      <c r="AY1304"/>
      <c r="AZ1304"/>
      <c r="BA1304"/>
      <c r="BB1304"/>
      <c r="BC1304"/>
      <c r="BD1304"/>
      <c r="BE1304"/>
      <c r="BF1304"/>
      <c r="BG1304"/>
      <c r="BH1304"/>
    </row>
    <row r="1305" spans="49:60" ht="12" customHeight="1" x14ac:dyDescent="0.3">
      <c r="AW1305"/>
      <c r="AX1305"/>
      <c r="AY1305"/>
      <c r="AZ1305"/>
      <c r="BA1305"/>
      <c r="BB1305"/>
      <c r="BC1305"/>
      <c r="BD1305"/>
      <c r="BE1305"/>
      <c r="BF1305"/>
      <c r="BG1305"/>
      <c r="BH1305"/>
    </row>
    <row r="1306" spans="49:60" ht="12" customHeight="1" x14ac:dyDescent="0.3">
      <c r="AW1306"/>
      <c r="AX1306"/>
      <c r="AY1306"/>
      <c r="AZ1306"/>
      <c r="BA1306"/>
      <c r="BB1306"/>
      <c r="BC1306"/>
      <c r="BD1306"/>
      <c r="BE1306"/>
      <c r="BF1306"/>
      <c r="BG1306"/>
      <c r="BH1306"/>
    </row>
    <row r="1307" spans="49:60" ht="12" customHeight="1" x14ac:dyDescent="0.3">
      <c r="AW1307"/>
      <c r="AX1307"/>
      <c r="AY1307"/>
      <c r="AZ1307"/>
      <c r="BA1307"/>
      <c r="BB1307"/>
      <c r="BC1307"/>
      <c r="BD1307"/>
      <c r="BE1307"/>
      <c r="BF1307"/>
      <c r="BG1307"/>
      <c r="BH1307"/>
    </row>
    <row r="1308" spans="49:60" ht="12" customHeight="1" x14ac:dyDescent="0.3">
      <c r="AW1308"/>
      <c r="AX1308"/>
      <c r="AY1308"/>
      <c r="AZ1308"/>
      <c r="BA1308"/>
      <c r="BB1308"/>
      <c r="BC1308"/>
      <c r="BD1308"/>
      <c r="BE1308"/>
      <c r="BF1308"/>
      <c r="BG1308"/>
      <c r="BH1308"/>
    </row>
    <row r="1309" spans="49:60" ht="12" customHeight="1" x14ac:dyDescent="0.3">
      <c r="AW1309"/>
      <c r="AX1309"/>
      <c r="AY1309"/>
      <c r="AZ1309"/>
      <c r="BA1309"/>
      <c r="BB1309"/>
      <c r="BC1309"/>
      <c r="BD1309"/>
      <c r="BE1309"/>
      <c r="BF1309"/>
      <c r="BG1309"/>
      <c r="BH1309"/>
    </row>
    <row r="1310" spans="49:60" ht="12" customHeight="1" x14ac:dyDescent="0.3">
      <c r="AW1310"/>
      <c r="AX1310"/>
      <c r="AY1310"/>
      <c r="AZ1310"/>
      <c r="BA1310"/>
      <c r="BB1310"/>
      <c r="BC1310"/>
      <c r="BD1310"/>
      <c r="BE1310"/>
      <c r="BF1310"/>
      <c r="BG1310"/>
      <c r="BH1310"/>
    </row>
    <row r="1311" spans="49:60" ht="12" customHeight="1" x14ac:dyDescent="0.3">
      <c r="AW1311"/>
      <c r="AX1311"/>
      <c r="AY1311"/>
      <c r="AZ1311"/>
      <c r="BA1311"/>
      <c r="BB1311"/>
      <c r="BC1311"/>
      <c r="BD1311"/>
      <c r="BE1311"/>
      <c r="BF1311"/>
      <c r="BG1311"/>
      <c r="BH1311"/>
    </row>
    <row r="1312" spans="49:60" ht="12" customHeight="1" x14ac:dyDescent="0.3">
      <c r="AW1312"/>
      <c r="AX1312"/>
      <c r="AY1312"/>
      <c r="AZ1312"/>
      <c r="BA1312"/>
      <c r="BB1312"/>
      <c r="BC1312"/>
      <c r="BD1312"/>
      <c r="BE1312"/>
      <c r="BF1312"/>
      <c r="BG1312"/>
      <c r="BH1312"/>
    </row>
    <row r="1313" spans="49:60" ht="12" customHeight="1" x14ac:dyDescent="0.3">
      <c r="AW1313"/>
      <c r="AX1313"/>
      <c r="AY1313"/>
      <c r="AZ1313"/>
      <c r="BA1313"/>
      <c r="BB1313"/>
      <c r="BC1313"/>
      <c r="BD1313"/>
      <c r="BE1313"/>
      <c r="BF1313"/>
      <c r="BG1313"/>
      <c r="BH1313"/>
    </row>
    <row r="1314" spans="49:60" ht="12" customHeight="1" x14ac:dyDescent="0.3">
      <c r="AW1314"/>
      <c r="AX1314"/>
      <c r="AY1314"/>
      <c r="AZ1314"/>
      <c r="BA1314"/>
      <c r="BB1314"/>
      <c r="BC1314"/>
      <c r="BD1314"/>
      <c r="BE1314"/>
      <c r="BF1314"/>
      <c r="BG1314"/>
      <c r="BH1314"/>
    </row>
    <row r="1315" spans="49:60" ht="12" customHeight="1" x14ac:dyDescent="0.3">
      <c r="AW1315"/>
      <c r="AX1315"/>
      <c r="AY1315"/>
      <c r="AZ1315"/>
      <c r="BA1315"/>
      <c r="BB1315"/>
      <c r="BC1315"/>
      <c r="BD1315"/>
      <c r="BE1315"/>
      <c r="BF1315"/>
      <c r="BG1315"/>
      <c r="BH1315"/>
    </row>
    <row r="1316" spans="49:60" ht="12" customHeight="1" x14ac:dyDescent="0.3">
      <c r="AW1316"/>
      <c r="AX1316"/>
      <c r="AY1316"/>
      <c r="AZ1316"/>
      <c r="BA1316"/>
      <c r="BB1316"/>
      <c r="BC1316"/>
      <c r="BD1316"/>
      <c r="BE1316"/>
      <c r="BF1316"/>
      <c r="BG1316"/>
      <c r="BH1316"/>
    </row>
    <row r="1317" spans="49:60" ht="12" customHeight="1" x14ac:dyDescent="0.3">
      <c r="AW1317"/>
      <c r="AX1317"/>
      <c r="AY1317"/>
      <c r="AZ1317"/>
      <c r="BA1317"/>
      <c r="BB1317"/>
      <c r="BC1317"/>
      <c r="BD1317"/>
      <c r="BE1317"/>
      <c r="BF1317"/>
      <c r="BG1317"/>
      <c r="BH1317"/>
    </row>
    <row r="1318" spans="49:60" ht="12" customHeight="1" x14ac:dyDescent="0.3">
      <c r="AW1318"/>
      <c r="AX1318"/>
      <c r="AY1318"/>
      <c r="AZ1318"/>
      <c r="BA1318"/>
      <c r="BB1318"/>
      <c r="BC1318"/>
      <c r="BD1318"/>
      <c r="BE1318"/>
      <c r="BF1318"/>
      <c r="BG1318"/>
      <c r="BH1318"/>
    </row>
    <row r="1319" spans="49:60" ht="12" customHeight="1" x14ac:dyDescent="0.3">
      <c r="AW1319"/>
      <c r="AX1319"/>
      <c r="AY1319"/>
      <c r="AZ1319"/>
      <c r="BA1319"/>
      <c r="BB1319"/>
      <c r="BC1319"/>
      <c r="BD1319"/>
      <c r="BE1319"/>
      <c r="BF1319"/>
      <c r="BG1319"/>
      <c r="BH1319"/>
    </row>
    <row r="1320" spans="49:60" ht="12" customHeight="1" x14ac:dyDescent="0.3">
      <c r="AW1320"/>
      <c r="AX1320"/>
      <c r="AY1320"/>
      <c r="AZ1320"/>
      <c r="BA1320"/>
      <c r="BB1320"/>
      <c r="BC1320"/>
      <c r="BD1320"/>
      <c r="BE1320"/>
      <c r="BF1320"/>
      <c r="BG1320"/>
      <c r="BH1320"/>
    </row>
    <row r="1321" spans="49:60" ht="12" customHeight="1" x14ac:dyDescent="0.3">
      <c r="AW1321"/>
      <c r="AX1321"/>
      <c r="AY1321"/>
      <c r="AZ1321"/>
      <c r="BA1321"/>
      <c r="BB1321"/>
      <c r="BC1321"/>
      <c r="BD1321"/>
      <c r="BE1321"/>
      <c r="BF1321"/>
      <c r="BG1321"/>
      <c r="BH1321"/>
    </row>
    <row r="1322" spans="49:60" ht="12" customHeight="1" x14ac:dyDescent="0.3">
      <c r="AW1322"/>
      <c r="AX1322"/>
      <c r="AY1322"/>
      <c r="AZ1322"/>
      <c r="BA1322"/>
      <c r="BB1322"/>
      <c r="BC1322"/>
      <c r="BD1322"/>
      <c r="BE1322"/>
      <c r="BF1322"/>
      <c r="BG1322"/>
      <c r="BH1322"/>
    </row>
    <row r="1323" spans="49:60" ht="12" customHeight="1" x14ac:dyDescent="0.3">
      <c r="AW1323"/>
      <c r="AX1323"/>
      <c r="AY1323"/>
      <c r="AZ1323"/>
      <c r="BA1323"/>
      <c r="BB1323"/>
      <c r="BC1323"/>
      <c r="BD1323"/>
      <c r="BE1323"/>
      <c r="BF1323"/>
      <c r="BG1323"/>
      <c r="BH1323"/>
    </row>
    <row r="1324" spans="49:60" ht="12" customHeight="1" x14ac:dyDescent="0.3">
      <c r="AW1324"/>
      <c r="AX1324"/>
      <c r="AY1324"/>
      <c r="AZ1324"/>
      <c r="BA1324"/>
      <c r="BB1324"/>
      <c r="BC1324"/>
      <c r="BD1324"/>
      <c r="BE1324"/>
      <c r="BF1324"/>
      <c r="BG1324"/>
      <c r="BH1324"/>
    </row>
    <row r="1325" spans="49:60" ht="12" customHeight="1" x14ac:dyDescent="0.3">
      <c r="AW1325"/>
      <c r="AX1325"/>
      <c r="AY1325"/>
      <c r="AZ1325"/>
      <c r="BA1325"/>
      <c r="BB1325"/>
      <c r="BC1325"/>
      <c r="BD1325"/>
      <c r="BE1325"/>
      <c r="BF1325"/>
      <c r="BG1325"/>
      <c r="BH1325"/>
    </row>
    <row r="1326" spans="49:60" ht="12" customHeight="1" x14ac:dyDescent="0.3">
      <c r="AW1326"/>
      <c r="AX1326"/>
      <c r="AY1326"/>
      <c r="AZ1326"/>
      <c r="BA1326"/>
      <c r="BB1326"/>
      <c r="BC1326"/>
      <c r="BD1326"/>
      <c r="BE1326"/>
      <c r="BF1326"/>
      <c r="BG1326"/>
      <c r="BH1326"/>
    </row>
    <row r="1327" spans="49:60" ht="12" customHeight="1" x14ac:dyDescent="0.3">
      <c r="AW1327"/>
      <c r="AX1327"/>
      <c r="AY1327"/>
      <c r="AZ1327"/>
      <c r="BA1327"/>
      <c r="BB1327"/>
      <c r="BC1327"/>
      <c r="BD1327"/>
      <c r="BE1327"/>
      <c r="BF1327"/>
      <c r="BG1327"/>
      <c r="BH1327"/>
    </row>
    <row r="1328" spans="49:60" ht="12" customHeight="1" x14ac:dyDescent="0.3">
      <c r="AW1328"/>
      <c r="AX1328"/>
      <c r="AY1328"/>
      <c r="AZ1328"/>
      <c r="BA1328"/>
      <c r="BB1328"/>
      <c r="BC1328"/>
      <c r="BD1328"/>
      <c r="BE1328"/>
      <c r="BF1328"/>
      <c r="BG1328"/>
      <c r="BH1328"/>
    </row>
    <row r="1329" spans="49:60" ht="12" customHeight="1" x14ac:dyDescent="0.3">
      <c r="AW1329"/>
      <c r="AX1329"/>
      <c r="AY1329"/>
      <c r="AZ1329"/>
      <c r="BA1329"/>
      <c r="BB1329"/>
      <c r="BC1329"/>
      <c r="BD1329"/>
      <c r="BE1329"/>
      <c r="BF1329"/>
      <c r="BG1329"/>
      <c r="BH1329"/>
    </row>
    <row r="1330" spans="49:60" ht="12" customHeight="1" x14ac:dyDescent="0.3">
      <c r="AW1330"/>
      <c r="AX1330"/>
      <c r="AY1330"/>
      <c r="AZ1330"/>
      <c r="BA1330"/>
      <c r="BB1330"/>
      <c r="BC1330"/>
      <c r="BD1330"/>
      <c r="BE1330"/>
      <c r="BF1330"/>
      <c r="BG1330"/>
      <c r="BH1330"/>
    </row>
    <row r="1331" spans="49:60" ht="12" customHeight="1" x14ac:dyDescent="0.3">
      <c r="AW1331"/>
      <c r="AX1331"/>
      <c r="AY1331"/>
      <c r="AZ1331"/>
      <c r="BA1331"/>
      <c r="BB1331"/>
      <c r="BC1331"/>
      <c r="BD1331"/>
      <c r="BE1331"/>
      <c r="BF1331"/>
      <c r="BG1331"/>
      <c r="BH1331"/>
    </row>
    <row r="1332" spans="49:60" ht="12" customHeight="1" x14ac:dyDescent="0.3">
      <c r="AW1332"/>
      <c r="AX1332"/>
      <c r="AY1332"/>
      <c r="AZ1332"/>
      <c r="BA1332"/>
      <c r="BB1332"/>
      <c r="BC1332"/>
      <c r="BD1332"/>
      <c r="BE1332"/>
      <c r="BF1332"/>
      <c r="BG1332"/>
      <c r="BH1332"/>
    </row>
    <row r="1333" spans="49:60" ht="12" customHeight="1" x14ac:dyDescent="0.3">
      <c r="AW1333"/>
      <c r="AX1333"/>
      <c r="AY1333"/>
      <c r="AZ1333"/>
      <c r="BA1333"/>
      <c r="BB1333"/>
      <c r="BC1333"/>
      <c r="BD1333"/>
      <c r="BE1333"/>
      <c r="BF1333"/>
      <c r="BG1333"/>
      <c r="BH1333"/>
    </row>
  </sheetData>
  <sheetProtection sheet="1" objects="1" scenarios="1"/>
  <mergeCells count="115">
    <mergeCell ref="BD28:BF29"/>
    <mergeCell ref="AX22:AY23"/>
    <mergeCell ref="BB22:BC23"/>
    <mergeCell ref="D97:AV98"/>
    <mergeCell ref="B99:C100"/>
    <mergeCell ref="B101:C102"/>
    <mergeCell ref="B85:C86"/>
    <mergeCell ref="B87:C88"/>
    <mergeCell ref="B89:C90"/>
    <mergeCell ref="D76:AM78"/>
    <mergeCell ref="AN76:AV78"/>
    <mergeCell ref="D79:AV80"/>
    <mergeCell ref="B81:C82"/>
    <mergeCell ref="B83:C84"/>
    <mergeCell ref="B64:C65"/>
    <mergeCell ref="B69:C69"/>
    <mergeCell ref="B68:C68"/>
    <mergeCell ref="AX28:AZ29"/>
    <mergeCell ref="D38:AU39"/>
    <mergeCell ref="D40:AU41"/>
    <mergeCell ref="D42:AU43"/>
    <mergeCell ref="D44:AU45"/>
    <mergeCell ref="B91:C92"/>
    <mergeCell ref="B93:C94"/>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T18:AU19"/>
    <mergeCell ref="AJ18:AK19"/>
    <mergeCell ref="AX14:AY15"/>
    <mergeCell ref="AZ14:BA15"/>
    <mergeCell ref="BB14:BC15"/>
    <mergeCell ref="D18:L19"/>
    <mergeCell ref="S14:X15"/>
    <mergeCell ref="Z14:AA15"/>
    <mergeCell ref="AC14:AH15"/>
    <mergeCell ref="AJ14:AK15"/>
    <mergeCell ref="AM14:AR15"/>
    <mergeCell ref="AM18:AR19"/>
    <mergeCell ref="AX18:AY19"/>
    <mergeCell ref="AZ18:BA19"/>
    <mergeCell ref="BB18:BC19"/>
    <mergeCell ref="A31:AV31"/>
    <mergeCell ref="A33:C35"/>
    <mergeCell ref="AN33:AV35"/>
    <mergeCell ref="D36:AV37"/>
    <mergeCell ref="D28:P29"/>
    <mergeCell ref="U28:Z29"/>
    <mergeCell ref="AB28:AG29"/>
    <mergeCell ref="BA28:BC29"/>
    <mergeCell ref="D33:O35"/>
    <mergeCell ref="B38:C39"/>
    <mergeCell ref="B40:C41"/>
    <mergeCell ref="D101:AU102"/>
    <mergeCell ref="D103:AU104"/>
    <mergeCell ref="D105:AU106"/>
    <mergeCell ref="D107:AU108"/>
    <mergeCell ref="D109:AU110"/>
    <mergeCell ref="D111:AU112"/>
    <mergeCell ref="AZ24:BA25"/>
    <mergeCell ref="B103:C104"/>
    <mergeCell ref="D46:AU47"/>
    <mergeCell ref="D48:AU49"/>
    <mergeCell ref="B105:C106"/>
    <mergeCell ref="B107:C108"/>
    <mergeCell ref="B109:C110"/>
    <mergeCell ref="D68:AU69"/>
    <mergeCell ref="D70:AU71"/>
    <mergeCell ref="A76:C78"/>
    <mergeCell ref="B48:C49"/>
    <mergeCell ref="B50:C51"/>
    <mergeCell ref="B52:C53"/>
    <mergeCell ref="B56:C57"/>
    <mergeCell ref="B58:C59"/>
    <mergeCell ref="B60:C61"/>
    <mergeCell ref="D54:AV55"/>
    <mergeCell ref="D58:AU59"/>
    <mergeCell ref="D60:AU61"/>
    <mergeCell ref="D62:AU63"/>
    <mergeCell ref="D64:AU65"/>
    <mergeCell ref="B42:C43"/>
    <mergeCell ref="B44:C45"/>
    <mergeCell ref="B46:C47"/>
    <mergeCell ref="B95:C96"/>
    <mergeCell ref="D56:AU57"/>
    <mergeCell ref="A74:AV74"/>
    <mergeCell ref="B62:C63"/>
    <mergeCell ref="B66:C67"/>
    <mergeCell ref="D52:AU53"/>
    <mergeCell ref="D50:AU51"/>
    <mergeCell ref="D66:AU67"/>
    <mergeCell ref="A115:AV115"/>
    <mergeCell ref="D81:AU82"/>
    <mergeCell ref="D83:AU84"/>
    <mergeCell ref="D85:AU86"/>
    <mergeCell ref="D87:AU88"/>
    <mergeCell ref="D89:AU90"/>
    <mergeCell ref="D91:AU92"/>
    <mergeCell ref="D93:AU94"/>
    <mergeCell ref="D95:AU96"/>
    <mergeCell ref="D99:AU100"/>
    <mergeCell ref="D113:AU114"/>
    <mergeCell ref="B111:C112"/>
    <mergeCell ref="B113:C114"/>
  </mergeCells>
  <conditionalFormatting sqref="Z14:AA15">
    <cfRule type="cellIs" dxfId="283" priority="137" operator="equal">
      <formula>0</formula>
    </cfRule>
  </conditionalFormatting>
  <conditionalFormatting sqref="Z14:AA15">
    <cfRule type="cellIs" dxfId="282" priority="136" operator="equal">
      <formula>"oui"</formula>
    </cfRule>
  </conditionalFormatting>
  <conditionalFormatting sqref="AJ14:AK15">
    <cfRule type="cellIs" dxfId="281" priority="135" operator="equal">
      <formula>0</formula>
    </cfRule>
  </conditionalFormatting>
  <conditionalFormatting sqref="AJ14:AK15">
    <cfRule type="cellIs" dxfId="280" priority="134" operator="equal">
      <formula>"oui"</formula>
    </cfRule>
  </conditionalFormatting>
  <conditionalFormatting sqref="AT14:AU15">
    <cfRule type="cellIs" dxfId="279" priority="133" operator="equal">
      <formula>0</formula>
    </cfRule>
  </conditionalFormatting>
  <conditionalFormatting sqref="AT14:AU15">
    <cfRule type="cellIs" dxfId="278" priority="132" operator="equal">
      <formula>"oui"</formula>
    </cfRule>
  </conditionalFormatting>
  <conditionalFormatting sqref="Z18:AA19">
    <cfRule type="cellIs" dxfId="277" priority="131" operator="equal">
      <formula>0</formula>
    </cfRule>
  </conditionalFormatting>
  <conditionalFormatting sqref="Z18:AA19">
    <cfRule type="cellIs" dxfId="276" priority="130" operator="equal">
      <formula>"oui"</formula>
    </cfRule>
  </conditionalFormatting>
  <conditionalFormatting sqref="AJ18:AK19">
    <cfRule type="cellIs" dxfId="275" priority="129" operator="equal">
      <formula>0</formula>
    </cfRule>
  </conditionalFormatting>
  <conditionalFormatting sqref="AJ18:AK19">
    <cfRule type="cellIs" dxfId="274" priority="128" operator="equal">
      <formula>"oui"</formula>
    </cfRule>
  </conditionalFormatting>
  <conditionalFormatting sqref="AT18:AU19">
    <cfRule type="cellIs" dxfId="273" priority="127" operator="equal">
      <formula>0</formula>
    </cfRule>
  </conditionalFormatting>
  <conditionalFormatting sqref="AT18:AU19">
    <cfRule type="cellIs" dxfId="272" priority="126" operator="equal">
      <formula>"oui"</formula>
    </cfRule>
  </conditionalFormatting>
  <conditionalFormatting sqref="AB28:AG29">
    <cfRule type="cellIs" dxfId="271" priority="121" operator="equal">
      <formula>0</formula>
    </cfRule>
  </conditionalFormatting>
  <conditionalFormatting sqref="B8">
    <cfRule type="cellIs" dxfId="270" priority="117" operator="equal">
      <formula>0</formula>
    </cfRule>
  </conditionalFormatting>
  <conditionalFormatting sqref="AT22:AU23">
    <cfRule type="cellIs" dxfId="269" priority="102" operator="equal">
      <formula>0</formula>
    </cfRule>
  </conditionalFormatting>
  <conditionalFormatting sqref="AT22:AU23">
    <cfRule type="cellIs" dxfId="268" priority="101" operator="equal">
      <formula>"oui"</formula>
    </cfRule>
  </conditionalFormatting>
  <conditionalFormatting sqref="Z22:AA23">
    <cfRule type="cellIs" dxfId="267" priority="100" operator="equal">
      <formula>0</formula>
    </cfRule>
  </conditionalFormatting>
  <conditionalFormatting sqref="Z22:AA23">
    <cfRule type="cellIs" dxfId="266" priority="99" operator="equal">
      <formula>"oui"</formula>
    </cfRule>
  </conditionalFormatting>
  <conditionalFormatting sqref="D38">
    <cfRule type="cellIs" dxfId="265" priority="98" operator="equal">
      <formula>0</formula>
    </cfRule>
  </conditionalFormatting>
  <conditionalFormatting sqref="D38">
    <cfRule type="cellIs" dxfId="264" priority="97" operator="equal">
      <formula>"oui"</formula>
    </cfRule>
  </conditionalFormatting>
  <conditionalFormatting sqref="D60">
    <cfRule type="cellIs" dxfId="263" priority="48" operator="equal">
      <formula>0</formula>
    </cfRule>
  </conditionalFormatting>
  <conditionalFormatting sqref="D60">
    <cfRule type="cellIs" dxfId="262" priority="47" operator="equal">
      <formula>"oui"</formula>
    </cfRule>
  </conditionalFormatting>
  <conditionalFormatting sqref="D58">
    <cfRule type="cellIs" dxfId="261" priority="50" operator="equal">
      <formula>0</formula>
    </cfRule>
  </conditionalFormatting>
  <conditionalFormatting sqref="D58">
    <cfRule type="cellIs" dxfId="260" priority="49" operator="equal">
      <formula>"oui"</formula>
    </cfRule>
  </conditionalFormatting>
  <conditionalFormatting sqref="D48">
    <cfRule type="cellIs" dxfId="259" priority="58" operator="equal">
      <formula>0</formula>
    </cfRule>
  </conditionalFormatting>
  <conditionalFormatting sqref="D48">
    <cfRule type="cellIs" dxfId="258" priority="57" operator="equal">
      <formula>"oui"</formula>
    </cfRule>
  </conditionalFormatting>
  <conditionalFormatting sqref="D40">
    <cfRule type="cellIs" dxfId="257" priority="68" operator="equal">
      <formula>0</formula>
    </cfRule>
  </conditionalFormatting>
  <conditionalFormatting sqref="D40">
    <cfRule type="cellIs" dxfId="256" priority="67" operator="equal">
      <formula>"oui"</formula>
    </cfRule>
  </conditionalFormatting>
  <conditionalFormatting sqref="D42">
    <cfRule type="cellIs" dxfId="255" priority="66" operator="equal">
      <formula>0</formula>
    </cfRule>
  </conditionalFormatting>
  <conditionalFormatting sqref="D42">
    <cfRule type="cellIs" dxfId="254" priority="65" operator="equal">
      <formula>"oui"</formula>
    </cfRule>
  </conditionalFormatting>
  <conditionalFormatting sqref="D44">
    <cfRule type="cellIs" dxfId="253" priority="64" operator="equal">
      <formula>0</formula>
    </cfRule>
  </conditionalFormatting>
  <conditionalFormatting sqref="D44">
    <cfRule type="cellIs" dxfId="252" priority="63" operator="equal">
      <formula>"oui"</formula>
    </cfRule>
  </conditionalFormatting>
  <conditionalFormatting sqref="D46">
    <cfRule type="cellIs" dxfId="251" priority="62" operator="equal">
      <formula>0</formula>
    </cfRule>
  </conditionalFormatting>
  <conditionalFormatting sqref="D46">
    <cfRule type="cellIs" dxfId="250" priority="61" operator="equal">
      <formula>"oui"</formula>
    </cfRule>
  </conditionalFormatting>
  <conditionalFormatting sqref="D52">
    <cfRule type="cellIs" dxfId="249" priority="56" operator="equal">
      <formula>0</formula>
    </cfRule>
  </conditionalFormatting>
  <conditionalFormatting sqref="D52">
    <cfRule type="cellIs" dxfId="248" priority="55" operator="equal">
      <formula>"oui"</formula>
    </cfRule>
  </conditionalFormatting>
  <conditionalFormatting sqref="D50">
    <cfRule type="cellIs" dxfId="247" priority="54" operator="equal">
      <formula>0</formula>
    </cfRule>
  </conditionalFormatting>
  <conditionalFormatting sqref="D50">
    <cfRule type="cellIs" dxfId="246" priority="53" operator="equal">
      <formula>"oui"</formula>
    </cfRule>
  </conditionalFormatting>
  <conditionalFormatting sqref="D56">
    <cfRule type="cellIs" dxfId="245" priority="52" operator="equal">
      <formula>0</formula>
    </cfRule>
  </conditionalFormatting>
  <conditionalFormatting sqref="D56">
    <cfRule type="cellIs" dxfId="244" priority="51" operator="equal">
      <formula>"oui"</formula>
    </cfRule>
  </conditionalFormatting>
  <conditionalFormatting sqref="D62">
    <cfRule type="cellIs" dxfId="243" priority="46" operator="equal">
      <formula>0</formula>
    </cfRule>
  </conditionalFormatting>
  <conditionalFormatting sqref="D62">
    <cfRule type="cellIs" dxfId="242" priority="45" operator="equal">
      <formula>"oui"</formula>
    </cfRule>
  </conditionalFormatting>
  <conditionalFormatting sqref="D64">
    <cfRule type="cellIs" dxfId="241" priority="44" operator="equal">
      <formula>0</formula>
    </cfRule>
  </conditionalFormatting>
  <conditionalFormatting sqref="D64">
    <cfRule type="cellIs" dxfId="240" priority="43" operator="equal">
      <formula>"oui"</formula>
    </cfRule>
  </conditionalFormatting>
  <conditionalFormatting sqref="D66">
    <cfRule type="cellIs" dxfId="239" priority="42" operator="equal">
      <formula>0</formula>
    </cfRule>
  </conditionalFormatting>
  <conditionalFormatting sqref="D66">
    <cfRule type="cellIs" dxfId="238" priority="41" operator="equal">
      <formula>"oui"</formula>
    </cfRule>
  </conditionalFormatting>
  <conditionalFormatting sqref="D68">
    <cfRule type="cellIs" dxfId="237" priority="40" operator="equal">
      <formula>0</formula>
    </cfRule>
  </conditionalFormatting>
  <conditionalFormatting sqref="D68">
    <cfRule type="cellIs" dxfId="236" priority="39" operator="equal">
      <formula>"oui"</formula>
    </cfRule>
  </conditionalFormatting>
  <conditionalFormatting sqref="D70">
    <cfRule type="cellIs" dxfId="235" priority="38" operator="equal">
      <formula>0</formula>
    </cfRule>
  </conditionalFormatting>
  <conditionalFormatting sqref="D70">
    <cfRule type="cellIs" dxfId="234" priority="37" operator="equal">
      <formula>"oui"</formula>
    </cfRule>
  </conditionalFormatting>
  <conditionalFormatting sqref="D113">
    <cfRule type="cellIs" dxfId="233" priority="2" operator="equal">
      <formula>0</formula>
    </cfRule>
  </conditionalFormatting>
  <conditionalFormatting sqref="D113">
    <cfRule type="cellIs" dxfId="232" priority="1" operator="equal">
      <formula>"oui"</formula>
    </cfRule>
  </conditionalFormatting>
  <conditionalFormatting sqref="D81">
    <cfRule type="cellIs" dxfId="231" priority="34" operator="equal">
      <formula>0</formula>
    </cfRule>
  </conditionalFormatting>
  <conditionalFormatting sqref="D81">
    <cfRule type="cellIs" dxfId="230" priority="33" operator="equal">
      <formula>"oui"</formula>
    </cfRule>
  </conditionalFormatting>
  <conditionalFormatting sqref="D83">
    <cfRule type="cellIs" dxfId="229" priority="30" operator="equal">
      <formula>0</formula>
    </cfRule>
  </conditionalFormatting>
  <conditionalFormatting sqref="D83">
    <cfRule type="cellIs" dxfId="228" priority="29" operator="equal">
      <formula>"oui"</formula>
    </cfRule>
  </conditionalFormatting>
  <conditionalFormatting sqref="D85">
    <cfRule type="cellIs" dxfId="227" priority="28" operator="equal">
      <formula>0</formula>
    </cfRule>
  </conditionalFormatting>
  <conditionalFormatting sqref="D85">
    <cfRule type="cellIs" dxfId="226" priority="27" operator="equal">
      <formula>"oui"</formula>
    </cfRule>
  </conditionalFormatting>
  <conditionalFormatting sqref="D87">
    <cfRule type="cellIs" dxfId="225" priority="26" operator="equal">
      <formula>0</formula>
    </cfRule>
  </conditionalFormatting>
  <conditionalFormatting sqref="D87">
    <cfRule type="cellIs" dxfId="224" priority="25" operator="equal">
      <formula>"oui"</formula>
    </cfRule>
  </conditionalFormatting>
  <conditionalFormatting sqref="D89">
    <cfRule type="cellIs" dxfId="223" priority="24" operator="equal">
      <formula>0</formula>
    </cfRule>
  </conditionalFormatting>
  <conditionalFormatting sqref="D89">
    <cfRule type="cellIs" dxfId="222" priority="23" operator="equal">
      <formula>"oui"</formula>
    </cfRule>
  </conditionalFormatting>
  <conditionalFormatting sqref="D91">
    <cfRule type="cellIs" dxfId="221" priority="22" operator="equal">
      <formula>0</formula>
    </cfRule>
  </conditionalFormatting>
  <conditionalFormatting sqref="D91">
    <cfRule type="cellIs" dxfId="220" priority="21" operator="equal">
      <formula>"oui"</formula>
    </cfRule>
  </conditionalFormatting>
  <conditionalFormatting sqref="D93">
    <cfRule type="cellIs" dxfId="219" priority="20" operator="equal">
      <formula>0</formula>
    </cfRule>
  </conditionalFormatting>
  <conditionalFormatting sqref="D93">
    <cfRule type="cellIs" dxfId="218" priority="19" operator="equal">
      <formula>"oui"</formula>
    </cfRule>
  </conditionalFormatting>
  <conditionalFormatting sqref="D95">
    <cfRule type="cellIs" dxfId="217" priority="18" operator="equal">
      <formula>0</formula>
    </cfRule>
  </conditionalFormatting>
  <conditionalFormatting sqref="D95">
    <cfRule type="cellIs" dxfId="216" priority="17" operator="equal">
      <formula>"oui"</formula>
    </cfRule>
  </conditionalFormatting>
  <conditionalFormatting sqref="D99">
    <cfRule type="cellIs" dxfId="215" priority="16" operator="equal">
      <formula>0</formula>
    </cfRule>
  </conditionalFormatting>
  <conditionalFormatting sqref="D99">
    <cfRule type="cellIs" dxfId="214" priority="15" operator="equal">
      <formula>"oui"</formula>
    </cfRule>
  </conditionalFormatting>
  <conditionalFormatting sqref="D101">
    <cfRule type="cellIs" dxfId="213" priority="14" operator="equal">
      <formula>0</formula>
    </cfRule>
  </conditionalFormatting>
  <conditionalFormatting sqref="D101">
    <cfRule type="cellIs" dxfId="212" priority="13" operator="equal">
      <formula>"oui"</formula>
    </cfRule>
  </conditionalFormatting>
  <conditionalFormatting sqref="D103">
    <cfRule type="cellIs" dxfId="211" priority="12" operator="equal">
      <formula>0</formula>
    </cfRule>
  </conditionalFormatting>
  <conditionalFormatting sqref="D103">
    <cfRule type="cellIs" dxfId="210" priority="11" operator="equal">
      <formula>"oui"</formula>
    </cfRule>
  </conditionalFormatting>
  <conditionalFormatting sqref="D105">
    <cfRule type="cellIs" dxfId="209" priority="10" operator="equal">
      <formula>0</formula>
    </cfRule>
  </conditionalFormatting>
  <conditionalFormatting sqref="D105">
    <cfRule type="cellIs" dxfId="208" priority="9" operator="equal">
      <formula>"oui"</formula>
    </cfRule>
  </conditionalFormatting>
  <conditionalFormatting sqref="D107">
    <cfRule type="cellIs" dxfId="207" priority="8" operator="equal">
      <formula>0</formula>
    </cfRule>
  </conditionalFormatting>
  <conditionalFormatting sqref="D107">
    <cfRule type="cellIs" dxfId="206" priority="7" operator="equal">
      <formula>"oui"</formula>
    </cfRule>
  </conditionalFormatting>
  <conditionalFormatting sqref="D109">
    <cfRule type="cellIs" dxfId="205" priority="6" operator="equal">
      <formula>0</formula>
    </cfRule>
  </conditionalFormatting>
  <conditionalFormatting sqref="D109">
    <cfRule type="cellIs" dxfId="204" priority="5" operator="equal">
      <formula>"oui"</formula>
    </cfRule>
  </conditionalFormatting>
  <conditionalFormatting sqref="D111">
    <cfRule type="cellIs" dxfId="203" priority="4" operator="equal">
      <formula>0</formula>
    </cfRule>
  </conditionalFormatting>
  <conditionalFormatting sqref="D111">
    <cfRule type="cellIs" dxfId="202" priority="3" operator="equal">
      <formula>"oui"</formula>
    </cfRule>
  </conditionalFormatting>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U175"/>
  <sheetViews>
    <sheetView showGridLines="0" showRowColHeaders="0" zoomScale="112" zoomScaleNormal="112" workbookViewId="0">
      <pane ySplit="3" topLeftCell="A4" activePane="bottomLeft" state="frozen"/>
      <selection activeCell="D76" sqref="A76:AV78"/>
      <selection pane="bottomLeft" activeCell="BP29" sqref="BP29"/>
    </sheetView>
  </sheetViews>
  <sheetFormatPr baseColWidth="10" defaultColWidth="2.6640625" defaultRowHeight="12" customHeight="1" x14ac:dyDescent="0.3"/>
  <cols>
    <col min="49" max="49" width="0" style="28" hidden="1" customWidth="1"/>
    <col min="50" max="50" width="12.109375" style="28" hidden="1" customWidth="1"/>
    <col min="51" max="51" width="0" style="28" hidden="1" customWidth="1"/>
    <col min="52" max="52" width="11.33203125" style="28" hidden="1" customWidth="1"/>
    <col min="53" max="57" width="0" style="28" hidden="1" customWidth="1"/>
  </cols>
  <sheetData>
    <row r="1" spans="1:56" ht="12" customHeight="1" thickTop="1" x14ac:dyDescent="0.3">
      <c r="A1" s="158"/>
      <c r="B1" s="159"/>
      <c r="C1" s="159"/>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454" t="s">
        <v>105</v>
      </c>
      <c r="AO1" s="234"/>
      <c r="AP1" s="234"/>
      <c r="AQ1" s="234"/>
      <c r="AR1" s="234"/>
      <c r="AS1" s="234"/>
      <c r="AT1" s="234"/>
      <c r="AU1" s="234"/>
      <c r="AV1" s="235"/>
    </row>
    <row r="2" spans="1:56" ht="12" customHeight="1" x14ac:dyDescent="0.3">
      <c r="A2" s="160"/>
      <c r="B2" s="161"/>
      <c r="C2" s="16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418"/>
      <c r="AO2" s="237"/>
      <c r="AP2" s="237"/>
      <c r="AQ2" s="237"/>
      <c r="AR2" s="237"/>
      <c r="AS2" s="237"/>
      <c r="AT2" s="237"/>
      <c r="AU2" s="237"/>
      <c r="AV2" s="238"/>
    </row>
    <row r="3" spans="1:56" ht="12" customHeight="1" thickBot="1" x14ac:dyDescent="0.35">
      <c r="A3" s="160"/>
      <c r="B3" s="161"/>
      <c r="C3" s="16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419"/>
      <c r="AO3" s="420"/>
      <c r="AP3" s="420"/>
      <c r="AQ3" s="420"/>
      <c r="AR3" s="420"/>
      <c r="AS3" s="420"/>
      <c r="AT3" s="420"/>
      <c r="AU3" s="420"/>
      <c r="AV3" s="421"/>
    </row>
    <row r="4" spans="1:56"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56" ht="12" customHeight="1" x14ac:dyDescent="0.3">
      <c r="A5" s="268"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56" ht="12" customHeight="1" x14ac:dyDescent="0.3">
      <c r="A6" s="268"/>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56" ht="12" customHeight="1" thickBot="1" x14ac:dyDescent="0.35">
      <c r="A7" s="268"/>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56" ht="12" customHeight="1" x14ac:dyDescent="0.3">
      <c r="A8" s="61"/>
      <c r="B8" s="315" t="str">
        <f>CONCATENATE(Identification!B10)</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62"/>
      <c r="AV8" s="62"/>
    </row>
    <row r="9" spans="1:56" ht="12" customHeight="1" x14ac:dyDescent="0.3">
      <c r="A9" s="61"/>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62"/>
    </row>
    <row r="10" spans="1:56" ht="12" customHeight="1" x14ac:dyDescent="0.3">
      <c r="A10" s="61"/>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62"/>
    </row>
    <row r="11" spans="1:56" ht="12" customHeight="1" x14ac:dyDescent="0.3">
      <c r="A11" s="61"/>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63"/>
      <c r="AV11" s="62"/>
    </row>
    <row r="12" spans="1:56" ht="12" customHeight="1" thickBot="1" x14ac:dyDescent="0.35">
      <c r="A12" s="61"/>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64"/>
      <c r="AV12" s="62"/>
    </row>
    <row r="13" spans="1:56"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56" ht="12" customHeight="1" x14ac:dyDescent="0.3">
      <c r="A14" s="61"/>
      <c r="B14" s="58"/>
      <c r="C14" s="58"/>
      <c r="D14" s="192" t="s">
        <v>792</v>
      </c>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336"/>
      <c r="AW14" s="29"/>
      <c r="AX14" s="29"/>
      <c r="AY14" s="29"/>
      <c r="AZ14" s="29"/>
      <c r="BA14" s="29"/>
      <c r="BB14" s="29"/>
      <c r="BC14" s="29"/>
      <c r="BD14" s="29"/>
    </row>
    <row r="15" spans="1:56" ht="12" customHeight="1" x14ac:dyDescent="0.3">
      <c r="A15" s="61"/>
      <c r="B15" s="58"/>
      <c r="C15" s="58"/>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336"/>
      <c r="AW15" s="29"/>
      <c r="AX15" s="29"/>
      <c r="AY15" s="29"/>
      <c r="AZ15" s="29"/>
      <c r="BA15" s="29"/>
      <c r="BB15" s="29"/>
      <c r="BC15" s="29"/>
      <c r="BD15" s="29"/>
    </row>
    <row r="16" spans="1:56" ht="12" customHeight="1" x14ac:dyDescent="0.3">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57" ht="12" customHeight="1" x14ac:dyDescent="0.3">
      <c r="A17" s="61"/>
      <c r="B17" s="58"/>
      <c r="C17" s="58"/>
      <c r="D17" s="436"/>
      <c r="E17" s="437"/>
      <c r="F17" s="430" t="s">
        <v>32</v>
      </c>
      <c r="G17" s="430"/>
      <c r="H17" s="430"/>
      <c r="I17" s="430"/>
      <c r="J17" s="430"/>
      <c r="K17" s="430"/>
      <c r="L17" s="430"/>
      <c r="M17" s="430"/>
      <c r="N17" s="430"/>
      <c r="O17" s="430"/>
      <c r="P17" s="430"/>
      <c r="Q17" s="430"/>
      <c r="R17" s="430"/>
      <c r="S17" s="430"/>
      <c r="T17" s="430"/>
      <c r="U17" s="432"/>
      <c r="V17" s="433"/>
      <c r="W17" s="58"/>
      <c r="X17" s="58"/>
      <c r="Y17" s="58"/>
      <c r="Z17" s="436"/>
      <c r="AA17" s="437"/>
      <c r="AB17" s="430" t="s">
        <v>791</v>
      </c>
      <c r="AC17" s="430"/>
      <c r="AD17" s="430"/>
      <c r="AE17" s="430"/>
      <c r="AF17" s="430"/>
      <c r="AG17" s="430"/>
      <c r="AH17" s="430"/>
      <c r="AI17" s="430"/>
      <c r="AJ17" s="430"/>
      <c r="AK17" s="430"/>
      <c r="AL17" s="430"/>
      <c r="AM17" s="430"/>
      <c r="AN17" s="430"/>
      <c r="AO17" s="430"/>
      <c r="AP17" s="430"/>
      <c r="AQ17" s="432"/>
      <c r="AR17" s="433"/>
      <c r="AS17" s="58"/>
      <c r="AT17" s="58"/>
      <c r="AU17" s="58"/>
      <c r="AV17" s="62"/>
      <c r="AY17" s="455" t="e">
        <f>VLOOKUP(U17,Liste!$A:$B,2,FALSE)</f>
        <v>#N/A</v>
      </c>
      <c r="AZ17" s="455"/>
      <c r="BA17" s="455" t="e">
        <f>VLOOKUP(AQ17,Liste!$A:$B,2,FALSE)</f>
        <v>#N/A</v>
      </c>
      <c r="BB17" s="455"/>
      <c r="BD17" s="455" t="e">
        <f>VLOOKUP(AQ17,Liste!$A:$B,2,FALSE)</f>
        <v>#N/A</v>
      </c>
      <c r="BE17" s="455"/>
    </row>
    <row r="18" spans="1:57" ht="12" customHeight="1" x14ac:dyDescent="0.3">
      <c r="A18" s="61"/>
      <c r="B18" s="58"/>
      <c r="C18" s="58"/>
      <c r="D18" s="438"/>
      <c r="E18" s="439"/>
      <c r="F18" s="431"/>
      <c r="G18" s="431"/>
      <c r="H18" s="431"/>
      <c r="I18" s="431"/>
      <c r="J18" s="431"/>
      <c r="K18" s="431"/>
      <c r="L18" s="431"/>
      <c r="M18" s="431"/>
      <c r="N18" s="431"/>
      <c r="O18" s="431"/>
      <c r="P18" s="431"/>
      <c r="Q18" s="431"/>
      <c r="R18" s="431"/>
      <c r="S18" s="431"/>
      <c r="T18" s="431"/>
      <c r="U18" s="434"/>
      <c r="V18" s="435"/>
      <c r="W18" s="58"/>
      <c r="X18" s="58"/>
      <c r="Y18" s="58"/>
      <c r="Z18" s="438"/>
      <c r="AA18" s="439"/>
      <c r="AB18" s="431"/>
      <c r="AC18" s="431"/>
      <c r="AD18" s="431"/>
      <c r="AE18" s="431"/>
      <c r="AF18" s="431"/>
      <c r="AG18" s="431"/>
      <c r="AH18" s="431"/>
      <c r="AI18" s="431"/>
      <c r="AJ18" s="431"/>
      <c r="AK18" s="431"/>
      <c r="AL18" s="431"/>
      <c r="AM18" s="431"/>
      <c r="AN18" s="431"/>
      <c r="AO18" s="431"/>
      <c r="AP18" s="431"/>
      <c r="AQ18" s="434"/>
      <c r="AR18" s="435"/>
      <c r="AS18" s="58"/>
      <c r="AT18" s="58"/>
      <c r="AU18" s="58"/>
      <c r="AV18" s="62"/>
      <c r="AY18" s="455"/>
      <c r="AZ18" s="455"/>
      <c r="BA18" s="455"/>
      <c r="BB18" s="455"/>
      <c r="BD18" s="455"/>
      <c r="BE18" s="455"/>
    </row>
    <row r="19" spans="1:57" ht="6.75" customHeight="1" x14ac:dyDescent="0.3">
      <c r="A19" s="61"/>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62"/>
    </row>
    <row r="20" spans="1:57" ht="12" customHeight="1" x14ac:dyDescent="0.3">
      <c r="A20" s="61"/>
      <c r="B20" s="58"/>
      <c r="C20" s="58"/>
      <c r="D20" s="436"/>
      <c r="E20" s="437"/>
      <c r="F20" s="430" t="s">
        <v>624</v>
      </c>
      <c r="G20" s="430"/>
      <c r="H20" s="430"/>
      <c r="I20" s="430"/>
      <c r="J20" s="430"/>
      <c r="K20" s="430"/>
      <c r="L20" s="430"/>
      <c r="M20" s="430"/>
      <c r="N20" s="430"/>
      <c r="O20" s="430"/>
      <c r="P20" s="430"/>
      <c r="Q20" s="430"/>
      <c r="R20" s="430"/>
      <c r="S20" s="430"/>
      <c r="T20" s="430"/>
      <c r="U20" s="432"/>
      <c r="V20" s="433"/>
      <c r="W20" s="58"/>
      <c r="X20" s="58"/>
      <c r="Y20" s="58"/>
      <c r="Z20" s="436"/>
      <c r="AA20" s="437"/>
      <c r="AB20" s="430" t="s">
        <v>788</v>
      </c>
      <c r="AC20" s="430"/>
      <c r="AD20" s="430"/>
      <c r="AE20" s="430"/>
      <c r="AF20" s="430"/>
      <c r="AG20" s="430"/>
      <c r="AH20" s="430"/>
      <c r="AI20" s="430"/>
      <c r="AJ20" s="430"/>
      <c r="AK20" s="430"/>
      <c r="AL20" s="430"/>
      <c r="AM20" s="430"/>
      <c r="AN20" s="430"/>
      <c r="AO20" s="430"/>
      <c r="AP20" s="430"/>
      <c r="AQ20" s="432"/>
      <c r="AR20" s="433"/>
      <c r="AS20" s="58"/>
      <c r="AT20" s="58"/>
      <c r="AU20" s="58"/>
      <c r="AV20" s="62"/>
      <c r="AY20" s="455" t="e">
        <f>VLOOKUP(U20,Liste!$A:$B,2,FALSE)</f>
        <v>#N/A</v>
      </c>
      <c r="AZ20" s="455"/>
      <c r="BA20" s="455" t="e">
        <f>VLOOKUP(AQ20,Liste!$A:$B,2,FALSE)</f>
        <v>#N/A</v>
      </c>
      <c r="BB20" s="455"/>
      <c r="BD20" s="455" t="e">
        <f>VLOOKUP(AQ20,Liste!$A:$B,2,FALSE)</f>
        <v>#N/A</v>
      </c>
      <c r="BE20" s="455"/>
    </row>
    <row r="21" spans="1:57" ht="12" customHeight="1" x14ac:dyDescent="0.3">
      <c r="A21" s="61"/>
      <c r="B21" s="58"/>
      <c r="C21" s="58"/>
      <c r="D21" s="438"/>
      <c r="E21" s="439"/>
      <c r="F21" s="431"/>
      <c r="G21" s="431"/>
      <c r="H21" s="431"/>
      <c r="I21" s="431"/>
      <c r="J21" s="431"/>
      <c r="K21" s="431"/>
      <c r="L21" s="431"/>
      <c r="M21" s="431"/>
      <c r="N21" s="431"/>
      <c r="O21" s="431"/>
      <c r="P21" s="431"/>
      <c r="Q21" s="431"/>
      <c r="R21" s="431"/>
      <c r="S21" s="431"/>
      <c r="T21" s="431"/>
      <c r="U21" s="434"/>
      <c r="V21" s="435"/>
      <c r="W21" s="58"/>
      <c r="X21" s="58"/>
      <c r="Y21" s="58"/>
      <c r="Z21" s="438"/>
      <c r="AA21" s="439"/>
      <c r="AB21" s="431"/>
      <c r="AC21" s="431"/>
      <c r="AD21" s="431"/>
      <c r="AE21" s="431"/>
      <c r="AF21" s="431"/>
      <c r="AG21" s="431"/>
      <c r="AH21" s="431"/>
      <c r="AI21" s="431"/>
      <c r="AJ21" s="431"/>
      <c r="AK21" s="431"/>
      <c r="AL21" s="431"/>
      <c r="AM21" s="431"/>
      <c r="AN21" s="431"/>
      <c r="AO21" s="431"/>
      <c r="AP21" s="431"/>
      <c r="AQ21" s="434"/>
      <c r="AR21" s="435"/>
      <c r="AS21" s="58"/>
      <c r="AT21" s="58"/>
      <c r="AU21" s="58"/>
      <c r="AV21" s="62"/>
      <c r="AY21" s="455"/>
      <c r="AZ21" s="455"/>
      <c r="BA21" s="455"/>
      <c r="BB21" s="455"/>
      <c r="BD21" s="455"/>
      <c r="BE21" s="455"/>
    </row>
    <row r="22" spans="1:57" ht="6.75" customHeight="1" x14ac:dyDescent="0.3">
      <c r="A22" s="61"/>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62"/>
    </row>
    <row r="23" spans="1:57" ht="12" customHeight="1" x14ac:dyDescent="0.3">
      <c r="A23" s="61"/>
      <c r="B23" s="58"/>
      <c r="C23" s="58"/>
      <c r="D23" s="436"/>
      <c r="E23" s="437"/>
      <c r="F23" s="430" t="s">
        <v>790</v>
      </c>
      <c r="G23" s="430"/>
      <c r="H23" s="430"/>
      <c r="I23" s="430"/>
      <c r="J23" s="430"/>
      <c r="K23" s="430"/>
      <c r="L23" s="430"/>
      <c r="M23" s="430"/>
      <c r="N23" s="430"/>
      <c r="O23" s="430"/>
      <c r="P23" s="430"/>
      <c r="Q23" s="430"/>
      <c r="R23" s="430"/>
      <c r="S23" s="430"/>
      <c r="T23" s="430"/>
      <c r="U23" s="432"/>
      <c r="V23" s="433"/>
      <c r="W23" s="58"/>
      <c r="X23" s="58"/>
      <c r="Y23" s="58"/>
      <c r="Z23" s="436"/>
      <c r="AA23" s="437"/>
      <c r="AB23" s="430" t="s">
        <v>37</v>
      </c>
      <c r="AC23" s="430"/>
      <c r="AD23" s="430"/>
      <c r="AE23" s="430"/>
      <c r="AF23" s="430"/>
      <c r="AG23" s="430"/>
      <c r="AH23" s="430"/>
      <c r="AI23" s="430"/>
      <c r="AJ23" s="430"/>
      <c r="AK23" s="430"/>
      <c r="AL23" s="430"/>
      <c r="AM23" s="430"/>
      <c r="AN23" s="430"/>
      <c r="AO23" s="430"/>
      <c r="AP23" s="430"/>
      <c r="AQ23" s="432"/>
      <c r="AR23" s="433"/>
      <c r="AS23" s="58"/>
      <c r="AT23" s="58"/>
      <c r="AU23" s="58"/>
      <c r="AV23" s="62"/>
      <c r="AY23" s="455" t="e">
        <f>VLOOKUP(U23,Liste!$A:$B,2,FALSE)</f>
        <v>#N/A</v>
      </c>
      <c r="AZ23" s="455"/>
      <c r="BA23" s="455" t="e">
        <f>VLOOKUP(AQ23,Liste!$A:$B,2,FALSE)</f>
        <v>#N/A</v>
      </c>
      <c r="BB23" s="455"/>
      <c r="BD23" s="455" t="e">
        <f>VLOOKUP(AQ23,Liste!$A:$B,2,FALSE)</f>
        <v>#N/A</v>
      </c>
      <c r="BE23" s="455"/>
    </row>
    <row r="24" spans="1:57" ht="12" customHeight="1" x14ac:dyDescent="0.3">
      <c r="A24" s="61"/>
      <c r="B24" s="58"/>
      <c r="C24" s="58"/>
      <c r="D24" s="438"/>
      <c r="E24" s="439"/>
      <c r="F24" s="431"/>
      <c r="G24" s="431"/>
      <c r="H24" s="431"/>
      <c r="I24" s="431"/>
      <c r="J24" s="431"/>
      <c r="K24" s="431"/>
      <c r="L24" s="431"/>
      <c r="M24" s="431"/>
      <c r="N24" s="431"/>
      <c r="O24" s="431"/>
      <c r="P24" s="431"/>
      <c r="Q24" s="431"/>
      <c r="R24" s="431"/>
      <c r="S24" s="431"/>
      <c r="T24" s="431"/>
      <c r="U24" s="434"/>
      <c r="V24" s="435"/>
      <c r="W24" s="58"/>
      <c r="X24" s="58"/>
      <c r="Y24" s="58"/>
      <c r="Z24" s="438"/>
      <c r="AA24" s="439"/>
      <c r="AB24" s="431"/>
      <c r="AC24" s="431"/>
      <c r="AD24" s="431"/>
      <c r="AE24" s="431"/>
      <c r="AF24" s="431"/>
      <c r="AG24" s="431"/>
      <c r="AH24" s="431"/>
      <c r="AI24" s="431"/>
      <c r="AJ24" s="431"/>
      <c r="AK24" s="431"/>
      <c r="AL24" s="431"/>
      <c r="AM24" s="431"/>
      <c r="AN24" s="431"/>
      <c r="AO24" s="431"/>
      <c r="AP24" s="431"/>
      <c r="AQ24" s="434"/>
      <c r="AR24" s="435"/>
      <c r="AS24" s="58"/>
      <c r="AT24" s="58"/>
      <c r="AU24" s="58"/>
      <c r="AV24" s="62"/>
      <c r="AY24" s="455"/>
      <c r="AZ24" s="455"/>
      <c r="BA24" s="455"/>
      <c r="BB24" s="455"/>
      <c r="BD24" s="455"/>
      <c r="BE24" s="455"/>
    </row>
    <row r="25" spans="1:57" ht="6.75"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57" ht="12" customHeight="1" x14ac:dyDescent="0.3">
      <c r="A26" s="61"/>
      <c r="B26" s="58"/>
      <c r="C26" s="58"/>
      <c r="D26" s="436"/>
      <c r="E26" s="437"/>
      <c r="F26" s="430" t="s">
        <v>787</v>
      </c>
      <c r="G26" s="430"/>
      <c r="H26" s="430"/>
      <c r="I26" s="430"/>
      <c r="J26" s="430"/>
      <c r="K26" s="430"/>
      <c r="L26" s="430"/>
      <c r="M26" s="430"/>
      <c r="N26" s="430"/>
      <c r="O26" s="430"/>
      <c r="P26" s="430"/>
      <c r="Q26" s="430"/>
      <c r="R26" s="430"/>
      <c r="S26" s="430"/>
      <c r="T26" s="430"/>
      <c r="U26" s="432"/>
      <c r="V26" s="433"/>
      <c r="W26" s="58"/>
      <c r="X26" s="58"/>
      <c r="Y26" s="58"/>
      <c r="Z26" s="436"/>
      <c r="AA26" s="437"/>
      <c r="AB26" s="430" t="s">
        <v>789</v>
      </c>
      <c r="AC26" s="430"/>
      <c r="AD26" s="430"/>
      <c r="AE26" s="430"/>
      <c r="AF26" s="430"/>
      <c r="AG26" s="430"/>
      <c r="AH26" s="430"/>
      <c r="AI26" s="430"/>
      <c r="AJ26" s="430"/>
      <c r="AK26" s="430"/>
      <c r="AL26" s="430"/>
      <c r="AM26" s="430"/>
      <c r="AN26" s="430"/>
      <c r="AO26" s="430"/>
      <c r="AP26" s="430"/>
      <c r="AQ26" s="432"/>
      <c r="AR26" s="433"/>
      <c r="AS26" s="58"/>
      <c r="AT26" s="58"/>
      <c r="AU26" s="58"/>
      <c r="AV26" s="62"/>
      <c r="AY26" s="455" t="e">
        <f>VLOOKUP(U26,Liste!$A:$B,2,FALSE)</f>
        <v>#N/A</v>
      </c>
      <c r="AZ26" s="455"/>
      <c r="BA26" s="455" t="e">
        <f>VLOOKUP(AQ26,Liste!$A:$B,2,FALSE)</f>
        <v>#N/A</v>
      </c>
      <c r="BB26" s="455"/>
      <c r="BD26" s="455" t="e">
        <f>VLOOKUP(AQ26,Liste!$A:$B,2,FALSE)</f>
        <v>#N/A</v>
      </c>
      <c r="BE26" s="455"/>
    </row>
    <row r="27" spans="1:57" ht="12" customHeight="1" x14ac:dyDescent="0.3">
      <c r="A27" s="61"/>
      <c r="B27" s="58"/>
      <c r="C27" s="58"/>
      <c r="D27" s="438"/>
      <c r="E27" s="439"/>
      <c r="F27" s="431"/>
      <c r="G27" s="431"/>
      <c r="H27" s="431"/>
      <c r="I27" s="431"/>
      <c r="J27" s="431"/>
      <c r="K27" s="431"/>
      <c r="L27" s="431"/>
      <c r="M27" s="431"/>
      <c r="N27" s="431"/>
      <c r="O27" s="431"/>
      <c r="P27" s="431"/>
      <c r="Q27" s="431"/>
      <c r="R27" s="431"/>
      <c r="S27" s="431"/>
      <c r="T27" s="431"/>
      <c r="U27" s="434"/>
      <c r="V27" s="435"/>
      <c r="W27" s="58"/>
      <c r="X27" s="58"/>
      <c r="Y27" s="58"/>
      <c r="Z27" s="438"/>
      <c r="AA27" s="439"/>
      <c r="AB27" s="431"/>
      <c r="AC27" s="431"/>
      <c r="AD27" s="431"/>
      <c r="AE27" s="431"/>
      <c r="AF27" s="431"/>
      <c r="AG27" s="431"/>
      <c r="AH27" s="431"/>
      <c r="AI27" s="431"/>
      <c r="AJ27" s="431"/>
      <c r="AK27" s="431"/>
      <c r="AL27" s="431"/>
      <c r="AM27" s="431"/>
      <c r="AN27" s="431"/>
      <c r="AO27" s="431"/>
      <c r="AP27" s="431"/>
      <c r="AQ27" s="434"/>
      <c r="AR27" s="435"/>
      <c r="AS27" s="58"/>
      <c r="AT27" s="58"/>
      <c r="AU27" s="58"/>
      <c r="AV27" s="62"/>
      <c r="AY27" s="455"/>
      <c r="AZ27" s="455"/>
      <c r="BA27" s="455"/>
      <c r="BB27" s="455"/>
      <c r="BD27" s="455"/>
      <c r="BE27" s="455"/>
    </row>
    <row r="28" spans="1:57" ht="6.75" customHeight="1" x14ac:dyDescent="0.3">
      <c r="A28" s="61"/>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62"/>
    </row>
    <row r="29" spans="1:57" ht="12" customHeight="1" x14ac:dyDescent="0.3">
      <c r="A29" s="61"/>
      <c r="B29" s="58"/>
      <c r="C29" s="58"/>
      <c r="D29" s="436"/>
      <c r="E29" s="437"/>
      <c r="F29" s="430" t="s">
        <v>34</v>
      </c>
      <c r="G29" s="430"/>
      <c r="H29" s="430"/>
      <c r="I29" s="430"/>
      <c r="J29" s="430"/>
      <c r="K29" s="430"/>
      <c r="L29" s="430"/>
      <c r="M29" s="430"/>
      <c r="N29" s="430"/>
      <c r="O29" s="430"/>
      <c r="P29" s="430"/>
      <c r="Q29" s="430"/>
      <c r="R29" s="430"/>
      <c r="S29" s="430"/>
      <c r="T29" s="430"/>
      <c r="U29" s="432"/>
      <c r="V29" s="433"/>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62"/>
      <c r="AY29" s="455" t="e">
        <f>VLOOKUP(U29,Liste!$A:$B,2,FALSE)</f>
        <v>#N/A</v>
      </c>
      <c r="AZ29" s="455"/>
      <c r="BA29" s="455" t="e">
        <f>VLOOKUP(AQ29,Liste!$A:$B,2,FALSE)</f>
        <v>#N/A</v>
      </c>
      <c r="BB29" s="455"/>
      <c r="BD29" s="455"/>
      <c r="BE29" s="455"/>
    </row>
    <row r="30" spans="1:57" ht="12" customHeight="1" x14ac:dyDescent="0.3">
      <c r="A30" s="61"/>
      <c r="B30" s="58"/>
      <c r="C30" s="58"/>
      <c r="D30" s="438"/>
      <c r="E30" s="439"/>
      <c r="F30" s="431"/>
      <c r="G30" s="431"/>
      <c r="H30" s="431"/>
      <c r="I30" s="431"/>
      <c r="J30" s="431"/>
      <c r="K30" s="431"/>
      <c r="L30" s="431"/>
      <c r="M30" s="431"/>
      <c r="N30" s="431"/>
      <c r="O30" s="431"/>
      <c r="P30" s="431"/>
      <c r="Q30" s="431"/>
      <c r="R30" s="431"/>
      <c r="S30" s="431"/>
      <c r="T30" s="431"/>
      <c r="U30" s="434"/>
      <c r="V30" s="435"/>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c r="AY30" s="455"/>
      <c r="AZ30" s="455"/>
      <c r="BA30" s="455"/>
      <c r="BB30" s="455"/>
      <c r="BD30" s="455"/>
      <c r="BE30" s="455"/>
    </row>
    <row r="31" spans="1:57" ht="6.75" customHeight="1" x14ac:dyDescent="0.3">
      <c r="A31" s="61"/>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2" spans="1:57" ht="12" customHeight="1" x14ac:dyDescent="0.3">
      <c r="A32" s="61"/>
      <c r="B32" s="58"/>
      <c r="C32" s="58"/>
      <c r="D32" s="436"/>
      <c r="E32" s="437"/>
      <c r="F32" s="430" t="s">
        <v>33</v>
      </c>
      <c r="G32" s="430"/>
      <c r="H32" s="430"/>
      <c r="I32" s="430"/>
      <c r="J32" s="430"/>
      <c r="K32" s="430"/>
      <c r="L32" s="430"/>
      <c r="M32" s="430"/>
      <c r="N32" s="430"/>
      <c r="O32" s="430"/>
      <c r="P32" s="430"/>
      <c r="Q32" s="430"/>
      <c r="R32" s="430"/>
      <c r="S32" s="430"/>
      <c r="T32" s="430"/>
      <c r="U32" s="432"/>
      <c r="V32" s="433"/>
      <c r="W32" s="58"/>
      <c r="X32" s="58"/>
      <c r="Y32" s="58"/>
      <c r="Z32" s="436"/>
      <c r="AA32" s="437"/>
      <c r="AB32" s="448" t="s">
        <v>683</v>
      </c>
      <c r="AC32" s="448"/>
      <c r="AD32" s="448"/>
      <c r="AE32" s="448"/>
      <c r="AF32" s="448"/>
      <c r="AG32" s="448"/>
      <c r="AH32" s="450"/>
      <c r="AI32" s="430"/>
      <c r="AJ32" s="430"/>
      <c r="AK32" s="430"/>
      <c r="AL32" s="430"/>
      <c r="AM32" s="430"/>
      <c r="AN32" s="430"/>
      <c r="AO32" s="430"/>
      <c r="AP32" s="430"/>
      <c r="AQ32" s="430"/>
      <c r="AR32" s="451"/>
      <c r="AS32" s="58"/>
      <c r="AT32" s="58"/>
      <c r="AU32" s="58"/>
      <c r="AV32" s="62"/>
      <c r="AY32" s="455" t="e">
        <f>VLOOKUP(U32,Liste!$A:$B,2,FALSE)</f>
        <v>#N/A</v>
      </c>
      <c r="AZ32" s="455"/>
      <c r="BA32" s="455" t="e">
        <f>VLOOKUP(AQ32,Liste!$A:$B,2,FALSE)</f>
        <v>#N/A</v>
      </c>
      <c r="BB32" s="455"/>
      <c r="BD32" s="455">
        <f>IF(AH32=0,0,1)</f>
        <v>0</v>
      </c>
      <c r="BE32" s="455"/>
    </row>
    <row r="33" spans="1:57" ht="12" customHeight="1" x14ac:dyDescent="0.3">
      <c r="A33" s="61"/>
      <c r="B33" s="58"/>
      <c r="C33" s="58"/>
      <c r="D33" s="438"/>
      <c r="E33" s="439"/>
      <c r="F33" s="431"/>
      <c r="G33" s="431"/>
      <c r="H33" s="431"/>
      <c r="I33" s="431"/>
      <c r="J33" s="431"/>
      <c r="K33" s="431"/>
      <c r="L33" s="431"/>
      <c r="M33" s="431"/>
      <c r="N33" s="431"/>
      <c r="O33" s="431"/>
      <c r="P33" s="431"/>
      <c r="Q33" s="431"/>
      <c r="R33" s="431"/>
      <c r="S33" s="431"/>
      <c r="T33" s="431"/>
      <c r="U33" s="434"/>
      <c r="V33" s="435"/>
      <c r="W33" s="58"/>
      <c r="X33" s="58"/>
      <c r="Y33" s="58"/>
      <c r="Z33" s="438"/>
      <c r="AA33" s="439"/>
      <c r="AB33" s="449"/>
      <c r="AC33" s="449"/>
      <c r="AD33" s="449"/>
      <c r="AE33" s="449"/>
      <c r="AF33" s="449"/>
      <c r="AG33" s="449"/>
      <c r="AH33" s="452"/>
      <c r="AI33" s="431"/>
      <c r="AJ33" s="431"/>
      <c r="AK33" s="431"/>
      <c r="AL33" s="431"/>
      <c r="AM33" s="431"/>
      <c r="AN33" s="431"/>
      <c r="AO33" s="431"/>
      <c r="AP33" s="431"/>
      <c r="AQ33" s="431"/>
      <c r="AR33" s="453"/>
      <c r="AS33" s="58"/>
      <c r="AT33" s="58"/>
      <c r="AU33" s="58"/>
      <c r="AV33" s="62"/>
      <c r="AY33" s="455"/>
      <c r="AZ33" s="455"/>
      <c r="BA33" s="455"/>
      <c r="BB33" s="455"/>
      <c r="BD33" s="455"/>
      <c r="BE33" s="455"/>
    </row>
    <row r="34" spans="1:57" ht="6.75"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62"/>
    </row>
    <row r="35" spans="1:57" ht="12" customHeight="1" x14ac:dyDescent="0.3">
      <c r="A35" s="61"/>
      <c r="B35" s="58"/>
      <c r="C35" s="58"/>
      <c r="D35" s="161"/>
      <c r="E35" s="161"/>
      <c r="F35" s="440"/>
      <c r="G35" s="440"/>
      <c r="H35" s="440"/>
      <c r="I35" s="440"/>
      <c r="J35" s="440"/>
      <c r="K35" s="440"/>
      <c r="L35" s="440"/>
      <c r="M35" s="440"/>
      <c r="N35" s="440"/>
      <c r="O35" s="440"/>
      <c r="P35" s="440"/>
      <c r="Q35" s="440"/>
      <c r="R35" s="440"/>
      <c r="S35" s="440"/>
      <c r="T35" s="440"/>
      <c r="U35" s="407"/>
      <c r="V35" s="407"/>
      <c r="W35" s="58"/>
      <c r="X35" s="58"/>
      <c r="Y35" s="58"/>
      <c r="Z35" s="161"/>
      <c r="AA35" s="161"/>
      <c r="AB35" s="58"/>
      <c r="AC35" s="58"/>
      <c r="AD35" s="58"/>
      <c r="AE35" s="58"/>
      <c r="AF35" s="58"/>
      <c r="AG35" s="58"/>
      <c r="AH35" s="58"/>
      <c r="AI35" s="58"/>
      <c r="AJ35" s="58"/>
      <c r="AK35" s="58"/>
      <c r="AL35" s="58"/>
      <c r="AM35" s="58"/>
      <c r="AN35" s="58"/>
      <c r="AO35" s="58"/>
      <c r="AP35" s="58"/>
      <c r="AQ35" s="447"/>
      <c r="AR35" s="447"/>
      <c r="AS35" s="58"/>
      <c r="AT35" s="58"/>
      <c r="AU35" s="58"/>
      <c r="AV35" s="62"/>
      <c r="AY35" s="455"/>
      <c r="AZ35" s="455"/>
      <c r="BA35" s="455" t="e">
        <f>VLOOKUP(AQ35,Liste!$A:$B,2,FALSE)</f>
        <v>#N/A</v>
      </c>
      <c r="BB35" s="455"/>
    </row>
    <row r="36" spans="1:57" ht="12" customHeight="1" x14ac:dyDescent="0.3">
      <c r="A36" s="61"/>
      <c r="B36" s="58"/>
      <c r="C36" s="58"/>
      <c r="D36" s="161"/>
      <c r="E36" s="161"/>
      <c r="F36" s="440"/>
      <c r="G36" s="440"/>
      <c r="H36" s="440"/>
      <c r="I36" s="440"/>
      <c r="J36" s="440"/>
      <c r="K36" s="440"/>
      <c r="L36" s="440"/>
      <c r="M36" s="440"/>
      <c r="N36" s="440"/>
      <c r="O36" s="440"/>
      <c r="P36" s="440"/>
      <c r="Q36" s="440"/>
      <c r="R36" s="440"/>
      <c r="S36" s="440"/>
      <c r="T36" s="440"/>
      <c r="U36" s="407"/>
      <c r="V36" s="407"/>
      <c r="W36" s="58"/>
      <c r="X36" s="58"/>
      <c r="Y36" s="58"/>
      <c r="Z36" s="161"/>
      <c r="AA36" s="161"/>
      <c r="AB36" s="58"/>
      <c r="AC36" s="58"/>
      <c r="AD36" s="58"/>
      <c r="AE36" s="58"/>
      <c r="AF36" s="58"/>
      <c r="AG36" s="58"/>
      <c r="AH36" s="58"/>
      <c r="AI36" s="58"/>
      <c r="AJ36" s="58"/>
      <c r="AK36" s="58"/>
      <c r="AL36" s="58"/>
      <c r="AM36" s="58"/>
      <c r="AN36" s="58"/>
      <c r="AO36" s="58"/>
      <c r="AP36" s="58"/>
      <c r="AQ36" s="447"/>
      <c r="AR36" s="447"/>
      <c r="AS36" s="58"/>
      <c r="AT36" s="58"/>
      <c r="AU36" s="58"/>
      <c r="AV36" s="62"/>
      <c r="AY36" s="455"/>
      <c r="AZ36" s="455"/>
      <c r="BA36" s="455"/>
      <c r="BB36" s="455"/>
    </row>
    <row r="37" spans="1:57" ht="12" customHeight="1" x14ac:dyDescent="0.3">
      <c r="A37" s="61"/>
      <c r="B37" s="58"/>
      <c r="C37" s="58"/>
      <c r="D37" s="58"/>
      <c r="E37" s="58"/>
      <c r="F37" s="58"/>
      <c r="G37" s="58"/>
      <c r="H37" s="58"/>
      <c r="I37" s="58"/>
      <c r="J37" s="58"/>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58"/>
      <c r="AT37" s="58"/>
      <c r="AU37" s="58"/>
      <c r="AV37" s="62"/>
    </row>
    <row r="38" spans="1:57" ht="12" customHeight="1" x14ac:dyDescent="0.3">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62"/>
    </row>
    <row r="39" spans="1:57" ht="12" customHeight="1" x14ac:dyDescent="0.3">
      <c r="A39" s="211" t="s">
        <v>81</v>
      </c>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3"/>
    </row>
    <row r="40" spans="1:57" ht="12" customHeight="1" x14ac:dyDescent="0.3">
      <c r="A40" s="108"/>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10"/>
    </row>
    <row r="41" spans="1:57" ht="12" customHeight="1" thickBot="1" x14ac:dyDescent="0.35">
      <c r="A41" s="108"/>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10"/>
    </row>
    <row r="42" spans="1:57" ht="12" customHeight="1" thickTop="1" x14ac:dyDescent="0.3">
      <c r="A42" s="160"/>
      <c r="B42" s="161"/>
      <c r="C42" s="161"/>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415" t="s">
        <v>105</v>
      </c>
      <c r="AO42" s="416"/>
      <c r="AP42" s="416"/>
      <c r="AQ42" s="416"/>
      <c r="AR42" s="416"/>
      <c r="AS42" s="416"/>
      <c r="AT42" s="416"/>
      <c r="AU42" s="416"/>
      <c r="AV42" s="417"/>
    </row>
    <row r="43" spans="1:57" ht="12" customHeight="1" x14ac:dyDescent="0.3">
      <c r="A43" s="160"/>
      <c r="B43" s="161"/>
      <c r="C43" s="161"/>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418"/>
      <c r="AO43" s="237"/>
      <c r="AP43" s="237"/>
      <c r="AQ43" s="237"/>
      <c r="AR43" s="237"/>
      <c r="AS43" s="237"/>
      <c r="AT43" s="237"/>
      <c r="AU43" s="237"/>
      <c r="AV43" s="238"/>
    </row>
    <row r="44" spans="1:57" ht="12" customHeight="1" thickBot="1" x14ac:dyDescent="0.35">
      <c r="A44" s="160"/>
      <c r="B44" s="161"/>
      <c r="C44" s="161"/>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419"/>
      <c r="AO44" s="420"/>
      <c r="AP44" s="420"/>
      <c r="AQ44" s="420"/>
      <c r="AR44" s="420"/>
      <c r="AS44" s="420"/>
      <c r="AT44" s="420"/>
      <c r="AU44" s="420"/>
      <c r="AV44" s="421"/>
    </row>
    <row r="45" spans="1:57" ht="12" customHeight="1" thickTop="1" x14ac:dyDescent="0.3">
      <c r="A45" s="61"/>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62"/>
    </row>
    <row r="46" spans="1:57" ht="12" customHeight="1" thickBot="1" x14ac:dyDescent="0.35">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62"/>
    </row>
    <row r="47" spans="1:57" ht="16.5" customHeight="1" x14ac:dyDescent="0.3">
      <c r="A47" s="61"/>
      <c r="B47" s="58"/>
      <c r="C47" s="58"/>
      <c r="D47" s="192" t="s">
        <v>82</v>
      </c>
      <c r="E47" s="192"/>
      <c r="F47" s="192"/>
      <c r="G47" s="192"/>
      <c r="H47" s="192"/>
      <c r="I47" s="192"/>
      <c r="J47" s="192"/>
      <c r="K47" s="192"/>
      <c r="L47" s="192"/>
      <c r="M47" s="192"/>
      <c r="N47" s="192"/>
      <c r="O47" s="192"/>
      <c r="P47" s="192"/>
      <c r="Q47" s="57"/>
      <c r="R47" s="57"/>
      <c r="S47" s="441" t="s">
        <v>19</v>
      </c>
      <c r="T47" s="442"/>
      <c r="U47" s="442"/>
      <c r="V47" s="442"/>
      <c r="W47" s="442"/>
      <c r="X47" s="443"/>
      <c r="Y47" s="57"/>
      <c r="Z47" s="407"/>
      <c r="AA47" s="407"/>
      <c r="AB47" s="57"/>
      <c r="AC47" s="441" t="s">
        <v>83</v>
      </c>
      <c r="AD47" s="442"/>
      <c r="AE47" s="442"/>
      <c r="AF47" s="442"/>
      <c r="AG47" s="442"/>
      <c r="AH47" s="443"/>
      <c r="AI47" s="57"/>
      <c r="AJ47" s="407"/>
      <c r="AK47" s="407"/>
      <c r="AL47" s="57"/>
      <c r="AM47" s="441" t="s">
        <v>20</v>
      </c>
      <c r="AN47" s="442"/>
      <c r="AO47" s="442"/>
      <c r="AP47" s="442"/>
      <c r="AQ47" s="442"/>
      <c r="AR47" s="443"/>
      <c r="AS47" s="57"/>
      <c r="AT47" s="407"/>
      <c r="AU47" s="407"/>
      <c r="AV47" s="62"/>
      <c r="AX47" s="455" t="e">
        <f>VLOOKUP(Z47,Liste!$A:$B,2,FALSE)</f>
        <v>#N/A</v>
      </c>
      <c r="AY47" s="455"/>
      <c r="AZ47" s="455" t="e">
        <f>VLOOKUP(AJ47,Liste!$A:$B,2,FALSE)</f>
        <v>#N/A</v>
      </c>
      <c r="BA47" s="455"/>
      <c r="BB47" s="455" t="e">
        <f>VLOOKUP(AT47,Liste!$A:$B,2,FALSE)</f>
        <v>#N/A</v>
      </c>
      <c r="BC47" s="455"/>
      <c r="BD47" s="29"/>
    </row>
    <row r="48" spans="1:57" ht="16.5" customHeight="1" thickBot="1" x14ac:dyDescent="0.35">
      <c r="A48" s="61"/>
      <c r="B48" s="58"/>
      <c r="C48" s="58"/>
      <c r="D48" s="192"/>
      <c r="E48" s="192"/>
      <c r="F48" s="192"/>
      <c r="G48" s="192"/>
      <c r="H48" s="192"/>
      <c r="I48" s="192"/>
      <c r="J48" s="192"/>
      <c r="K48" s="192"/>
      <c r="L48" s="192"/>
      <c r="M48" s="192"/>
      <c r="N48" s="192"/>
      <c r="O48" s="192"/>
      <c r="P48" s="192"/>
      <c r="Q48" s="57"/>
      <c r="R48" s="57"/>
      <c r="S48" s="444"/>
      <c r="T48" s="445"/>
      <c r="U48" s="445"/>
      <c r="V48" s="445"/>
      <c r="W48" s="445"/>
      <c r="X48" s="446"/>
      <c r="Y48" s="57"/>
      <c r="Z48" s="407"/>
      <c r="AA48" s="407"/>
      <c r="AB48" s="57"/>
      <c r="AC48" s="444"/>
      <c r="AD48" s="445"/>
      <c r="AE48" s="445"/>
      <c r="AF48" s="445"/>
      <c r="AG48" s="445"/>
      <c r="AH48" s="446"/>
      <c r="AI48" s="57"/>
      <c r="AJ48" s="407"/>
      <c r="AK48" s="407"/>
      <c r="AL48" s="57"/>
      <c r="AM48" s="444"/>
      <c r="AN48" s="445"/>
      <c r="AO48" s="445"/>
      <c r="AP48" s="445"/>
      <c r="AQ48" s="445"/>
      <c r="AR48" s="446"/>
      <c r="AS48" s="57"/>
      <c r="AT48" s="407"/>
      <c r="AU48" s="407"/>
      <c r="AV48" s="62"/>
      <c r="AX48" s="455"/>
      <c r="AY48" s="455"/>
      <c r="AZ48" s="455"/>
      <c r="BA48" s="455"/>
      <c r="BB48" s="455"/>
      <c r="BC48" s="455"/>
      <c r="BD48" s="29"/>
    </row>
    <row r="49" spans="1:281" ht="12" customHeight="1" x14ac:dyDescent="0.3">
      <c r="A49" s="61"/>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62"/>
    </row>
    <row r="50" spans="1:281" ht="12" customHeight="1" x14ac:dyDescent="0.3">
      <c r="A50" s="61"/>
      <c r="B50" s="58"/>
      <c r="C50" s="58"/>
      <c r="D50" s="192" t="s">
        <v>759</v>
      </c>
      <c r="E50" s="192"/>
      <c r="F50" s="192"/>
      <c r="G50" s="192"/>
      <c r="H50" s="192"/>
      <c r="I50" s="192"/>
      <c r="J50" s="192"/>
      <c r="K50" s="192"/>
      <c r="L50" s="192"/>
      <c r="M50" s="192"/>
      <c r="N50" s="192"/>
      <c r="O50" s="192"/>
      <c r="P50" s="192"/>
      <c r="Q50" s="192"/>
      <c r="R50" s="192"/>
      <c r="S50" s="192"/>
      <c r="T50" s="192"/>
      <c r="U50" s="192"/>
      <c r="V50" s="192"/>
      <c r="W50" s="192"/>
      <c r="X50" s="192"/>
      <c r="Y50" s="57"/>
      <c r="Z50" s="407"/>
      <c r="AA50" s="407"/>
      <c r="AB50" s="57"/>
      <c r="AC50" s="57"/>
      <c r="AD50" s="57"/>
      <c r="AE50" s="57"/>
      <c r="AF50" s="57"/>
      <c r="AG50" s="57"/>
      <c r="AH50" s="57"/>
      <c r="AI50" s="57"/>
      <c r="AJ50" s="57"/>
      <c r="AK50" s="57"/>
      <c r="AL50" s="57"/>
      <c r="AM50" s="57"/>
      <c r="AN50" s="57"/>
      <c r="AO50" s="57"/>
      <c r="AP50" s="57"/>
      <c r="AQ50" s="57"/>
      <c r="AR50" s="57"/>
      <c r="AS50" s="57"/>
      <c r="AT50" s="57"/>
      <c r="AU50" s="57"/>
      <c r="AV50" s="99"/>
      <c r="AW50" s="29"/>
      <c r="AX50" s="29"/>
      <c r="AY50" s="29"/>
      <c r="AZ50" s="29"/>
      <c r="BA50" s="29"/>
      <c r="BB50" s="29"/>
      <c r="BC50" s="29"/>
      <c r="BD50" s="29"/>
    </row>
    <row r="51" spans="1:281" ht="12" customHeight="1" x14ac:dyDescent="0.3">
      <c r="A51" s="61"/>
      <c r="B51" s="58"/>
      <c r="C51" s="58"/>
      <c r="D51" s="192"/>
      <c r="E51" s="192"/>
      <c r="F51" s="192"/>
      <c r="G51" s="192"/>
      <c r="H51" s="192"/>
      <c r="I51" s="192"/>
      <c r="J51" s="192"/>
      <c r="K51" s="192"/>
      <c r="L51" s="192"/>
      <c r="M51" s="192"/>
      <c r="N51" s="192"/>
      <c r="O51" s="192"/>
      <c r="P51" s="192"/>
      <c r="Q51" s="192"/>
      <c r="R51" s="192"/>
      <c r="S51" s="192"/>
      <c r="T51" s="192"/>
      <c r="U51" s="192"/>
      <c r="V51" s="192"/>
      <c r="W51" s="192"/>
      <c r="X51" s="192"/>
      <c r="Y51" s="57"/>
      <c r="Z51" s="407"/>
      <c r="AA51" s="407"/>
      <c r="AB51" s="57"/>
      <c r="AC51" s="57"/>
      <c r="AD51" s="57"/>
      <c r="AE51" s="57"/>
      <c r="AF51" s="57"/>
      <c r="AG51" s="57"/>
      <c r="AH51" s="57"/>
      <c r="AI51" s="57"/>
      <c r="AJ51" s="57"/>
      <c r="AK51" s="57"/>
      <c r="AL51" s="57"/>
      <c r="AM51" s="57"/>
      <c r="AN51" s="57"/>
      <c r="AO51" s="57"/>
      <c r="AP51" s="57"/>
      <c r="AQ51" s="57"/>
      <c r="AR51" s="57"/>
      <c r="AS51" s="57"/>
      <c r="AT51" s="57"/>
      <c r="AU51" s="57"/>
      <c r="AV51" s="99"/>
      <c r="AW51" s="29"/>
      <c r="AX51" s="29"/>
      <c r="AY51" s="29"/>
      <c r="AZ51" s="29"/>
      <c r="BA51" s="29"/>
      <c r="BB51" s="29"/>
      <c r="BC51" s="29"/>
      <c r="BD51" s="29"/>
    </row>
    <row r="52" spans="1:281" ht="12" customHeight="1" x14ac:dyDescent="0.3">
      <c r="A52" s="61"/>
      <c r="B52" s="58"/>
      <c r="C52" s="58"/>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57"/>
      <c r="AD52" s="57"/>
      <c r="AE52" s="57"/>
      <c r="AF52" s="57"/>
      <c r="AG52" s="57"/>
      <c r="AH52" s="57"/>
      <c r="AI52" s="57"/>
      <c r="AJ52" s="57"/>
      <c r="AK52" s="57"/>
      <c r="AL52" s="57"/>
      <c r="AM52" s="57"/>
      <c r="AN52" s="57"/>
      <c r="AO52" s="57"/>
      <c r="AP52" s="57"/>
      <c r="AQ52" s="57"/>
      <c r="AR52" s="57"/>
      <c r="AS52" s="57"/>
      <c r="AT52" s="57"/>
      <c r="AU52" s="57"/>
      <c r="AV52" s="99"/>
      <c r="AW52" s="29"/>
      <c r="AX52" s="29"/>
      <c r="AY52" s="29"/>
      <c r="AZ52" s="29"/>
      <c r="BA52" s="29"/>
      <c r="BB52" s="29"/>
      <c r="BC52" s="29"/>
      <c r="BD52" s="29"/>
    </row>
    <row r="53" spans="1:281" ht="12" customHeight="1" x14ac:dyDescent="0.3">
      <c r="A53" s="61"/>
      <c r="B53" s="58"/>
      <c r="C53" s="58"/>
      <c r="D53" s="112" t="s">
        <v>796</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62"/>
    </row>
    <row r="54" spans="1:281" ht="12" customHeight="1" thickBot="1" x14ac:dyDescent="0.35">
      <c r="A54" s="61"/>
      <c r="B54" s="58"/>
      <c r="C54" s="58"/>
      <c r="D54" s="112"/>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62"/>
    </row>
    <row r="55" spans="1:281" ht="12" customHeight="1" x14ac:dyDescent="0.3">
      <c r="A55" s="61"/>
      <c r="B55" s="58"/>
      <c r="C55" s="366"/>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3"/>
      <c r="AV55" s="62"/>
    </row>
    <row r="56" spans="1:281" ht="12" customHeight="1" x14ac:dyDescent="0.3">
      <c r="A56" s="61"/>
      <c r="B56" s="58"/>
      <c r="C56" s="424"/>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6"/>
      <c r="AV56" s="62"/>
    </row>
    <row r="57" spans="1:281" s="51" customFormat="1" ht="12" customHeight="1" x14ac:dyDescent="0.3">
      <c r="A57" s="113"/>
      <c r="B57" s="114"/>
      <c r="C57" s="424"/>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P57" s="425"/>
      <c r="AQ57" s="425"/>
      <c r="AR57" s="425"/>
      <c r="AS57" s="425"/>
      <c r="AT57" s="425"/>
      <c r="AU57" s="426"/>
      <c r="AV57" s="115"/>
      <c r="AW57" s="52"/>
      <c r="AX57" s="52"/>
      <c r="AY57" s="52"/>
      <c r="AZ57" s="52"/>
      <c r="BA57" s="52"/>
      <c r="BB57" s="52"/>
      <c r="BC57" s="52"/>
      <c r="BD57" s="52"/>
      <c r="BE57" s="52"/>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row>
    <row r="58" spans="1:281" ht="12" customHeight="1" x14ac:dyDescent="0.3">
      <c r="A58" s="61"/>
      <c r="B58" s="58"/>
      <c r="C58" s="424"/>
      <c r="D58" s="425"/>
      <c r="E58" s="425"/>
      <c r="F58" s="425"/>
      <c r="G58" s="42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c r="AL58" s="425"/>
      <c r="AM58" s="425"/>
      <c r="AN58" s="425"/>
      <c r="AO58" s="425"/>
      <c r="AP58" s="425"/>
      <c r="AQ58" s="425"/>
      <c r="AR58" s="425"/>
      <c r="AS58" s="425"/>
      <c r="AT58" s="425"/>
      <c r="AU58" s="426"/>
      <c r="AV58" s="62"/>
    </row>
    <row r="59" spans="1:281" ht="12" customHeight="1" x14ac:dyDescent="0.3">
      <c r="A59" s="61"/>
      <c r="B59" s="58"/>
      <c r="C59" s="424"/>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6"/>
      <c r="AV59" s="62"/>
    </row>
    <row r="60" spans="1:281" ht="12" customHeight="1" x14ac:dyDescent="0.3">
      <c r="A60" s="61"/>
      <c r="B60" s="58"/>
      <c r="C60" s="424"/>
      <c r="D60" s="425"/>
      <c r="E60" s="425"/>
      <c r="F60" s="425"/>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6"/>
      <c r="AV60" s="62"/>
    </row>
    <row r="61" spans="1:281" ht="12" customHeight="1" x14ac:dyDescent="0.3">
      <c r="A61" s="61"/>
      <c r="B61" s="58"/>
      <c r="C61" s="424"/>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6"/>
      <c r="AV61" s="62"/>
    </row>
    <row r="62" spans="1:281" ht="12" customHeight="1" x14ac:dyDescent="0.3">
      <c r="A62" s="61"/>
      <c r="B62" s="58"/>
      <c r="C62" s="424"/>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6"/>
      <c r="AV62" s="62"/>
    </row>
    <row r="63" spans="1:281" ht="12" customHeight="1" thickBot="1" x14ac:dyDescent="0.35">
      <c r="A63" s="61"/>
      <c r="B63" s="58"/>
      <c r="C63" s="427"/>
      <c r="D63" s="428"/>
      <c r="E63" s="428"/>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9"/>
      <c r="AV63" s="62"/>
    </row>
    <row r="64" spans="1:281" ht="22.2" customHeight="1" x14ac:dyDescent="0.3">
      <c r="A64" s="61"/>
      <c r="B64" s="58"/>
      <c r="C64" s="58"/>
      <c r="D64" s="192" t="str">
        <f>IF(Z50="Oui","Modalités générales de fonctionnement (dont participation des bénéficiaires)","Modalités générales de fonctionnement")</f>
        <v>Modalités générales de fonctionnement</v>
      </c>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336"/>
      <c r="AW64" s="29"/>
      <c r="AX64" s="29"/>
      <c r="AY64" s="29"/>
      <c r="AZ64" s="29"/>
      <c r="BA64" s="29"/>
      <c r="BB64" s="29"/>
      <c r="BC64" s="29"/>
      <c r="BD64" s="29"/>
    </row>
    <row r="65" spans="1:56" ht="20.399999999999999" customHeight="1" thickBot="1" x14ac:dyDescent="0.35">
      <c r="A65" s="61"/>
      <c r="B65" s="58"/>
      <c r="C65" s="58"/>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336"/>
      <c r="AW65" s="29"/>
      <c r="AX65" s="29"/>
      <c r="AY65" s="29"/>
      <c r="AZ65" s="29"/>
      <c r="BA65" s="29"/>
      <c r="BB65" s="29"/>
      <c r="BC65" s="29"/>
      <c r="BD65" s="29"/>
    </row>
    <row r="66" spans="1:56" ht="12" customHeight="1" x14ac:dyDescent="0.3">
      <c r="A66" s="61"/>
      <c r="B66" s="58"/>
      <c r="C66" s="347"/>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9"/>
      <c r="AV66" s="62"/>
    </row>
    <row r="67" spans="1:56" ht="12" customHeight="1" x14ac:dyDescent="0.3">
      <c r="A67" s="61"/>
      <c r="B67" s="58"/>
      <c r="C67" s="350"/>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2"/>
      <c r="AV67" s="62"/>
    </row>
    <row r="68" spans="1:56" ht="12" customHeight="1" x14ac:dyDescent="0.3">
      <c r="A68" s="61"/>
      <c r="B68" s="58"/>
      <c r="C68" s="350"/>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2"/>
      <c r="AV68" s="62"/>
    </row>
    <row r="69" spans="1:56" ht="12" customHeight="1" x14ac:dyDescent="0.3">
      <c r="A69" s="61"/>
      <c r="B69" s="58"/>
      <c r="C69" s="350"/>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2"/>
      <c r="AV69" s="62"/>
    </row>
    <row r="70" spans="1:56" ht="12" customHeight="1" x14ac:dyDescent="0.3">
      <c r="A70" s="61"/>
      <c r="B70" s="58"/>
      <c r="C70" s="350"/>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2"/>
      <c r="AV70" s="62"/>
    </row>
    <row r="71" spans="1:56" ht="12" customHeight="1" x14ac:dyDescent="0.3">
      <c r="A71" s="61"/>
      <c r="B71" s="58"/>
      <c r="C71" s="350"/>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2"/>
      <c r="AV71" s="62"/>
    </row>
    <row r="72" spans="1:56" ht="12" customHeight="1" x14ac:dyDescent="0.3">
      <c r="A72" s="61"/>
      <c r="B72" s="58"/>
      <c r="C72" s="350"/>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2"/>
      <c r="AV72" s="62"/>
    </row>
    <row r="73" spans="1:56" ht="12" customHeight="1" x14ac:dyDescent="0.3">
      <c r="A73" s="61"/>
      <c r="B73" s="58"/>
      <c r="C73" s="350"/>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2"/>
      <c r="AV73" s="62"/>
    </row>
    <row r="74" spans="1:56" ht="12" customHeight="1" x14ac:dyDescent="0.3">
      <c r="A74" s="61"/>
      <c r="B74" s="58"/>
      <c r="C74" s="350"/>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2"/>
      <c r="AV74" s="62"/>
    </row>
    <row r="75" spans="1:56" ht="12" customHeight="1" x14ac:dyDescent="0.3">
      <c r="A75" s="61"/>
      <c r="B75" s="58"/>
      <c r="C75" s="350"/>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2"/>
      <c r="AV75" s="62"/>
    </row>
    <row r="76" spans="1:56" ht="12" customHeight="1" x14ac:dyDescent="0.3">
      <c r="A76" s="61"/>
      <c r="B76" s="58"/>
      <c r="C76" s="350"/>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2"/>
      <c r="AV76" s="62"/>
    </row>
    <row r="77" spans="1:56" ht="12" customHeight="1" x14ac:dyDescent="0.3">
      <c r="A77" s="61"/>
      <c r="B77" s="58"/>
      <c r="C77" s="350"/>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2"/>
      <c r="AV77" s="62"/>
    </row>
    <row r="78" spans="1:56" ht="12" customHeight="1" x14ac:dyDescent="0.3">
      <c r="A78" s="61"/>
      <c r="B78" s="58"/>
      <c r="C78" s="350"/>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2"/>
      <c r="AV78" s="62"/>
    </row>
    <row r="79" spans="1:56" ht="12" customHeight="1" x14ac:dyDescent="0.3">
      <c r="A79" s="61"/>
      <c r="B79" s="58"/>
      <c r="C79" s="350"/>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2"/>
      <c r="AV79" s="62"/>
    </row>
    <row r="80" spans="1:56" ht="12" customHeight="1" x14ac:dyDescent="0.3">
      <c r="A80" s="61"/>
      <c r="B80" s="58"/>
      <c r="C80" s="350"/>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2"/>
      <c r="AV80" s="62"/>
    </row>
    <row r="81" spans="1:57" ht="12" customHeight="1" x14ac:dyDescent="0.3">
      <c r="A81" s="61"/>
      <c r="B81" s="58"/>
      <c r="C81" s="350"/>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2"/>
      <c r="AV81" s="62"/>
    </row>
    <row r="82" spans="1:57" ht="12" customHeight="1" x14ac:dyDescent="0.3">
      <c r="A82" s="61"/>
      <c r="B82" s="58"/>
      <c r="C82" s="350"/>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2"/>
      <c r="AV82" s="62"/>
    </row>
    <row r="83" spans="1:57" ht="12" customHeight="1" x14ac:dyDescent="0.3">
      <c r="A83" s="61"/>
      <c r="B83" s="58"/>
      <c r="C83" s="350"/>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2"/>
      <c r="AV83" s="62"/>
    </row>
    <row r="84" spans="1:57" ht="12" customHeight="1" x14ac:dyDescent="0.3">
      <c r="A84" s="61"/>
      <c r="B84" s="58"/>
      <c r="C84" s="350"/>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2"/>
      <c r="AV84" s="62"/>
    </row>
    <row r="85" spans="1:57" ht="12" customHeight="1" x14ac:dyDescent="0.3">
      <c r="A85" s="61"/>
      <c r="B85" s="58"/>
      <c r="C85" s="350"/>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2"/>
      <c r="AV85" s="62"/>
    </row>
    <row r="86" spans="1:57" ht="12" customHeight="1" x14ac:dyDescent="0.3">
      <c r="A86" s="61"/>
      <c r="B86" s="58"/>
      <c r="C86" s="350"/>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2"/>
      <c r="AV86" s="62"/>
    </row>
    <row r="87" spans="1:57" ht="12" customHeight="1" thickBot="1" x14ac:dyDescent="0.35">
      <c r="A87" s="61"/>
      <c r="B87" s="58"/>
      <c r="C87" s="353"/>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5"/>
      <c r="AV87" s="62"/>
    </row>
    <row r="88" spans="1:57" ht="12" customHeight="1" x14ac:dyDescent="0.3">
      <c r="A88" s="211" t="s">
        <v>84</v>
      </c>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3"/>
    </row>
    <row r="89" spans="1:57" ht="12" customHeight="1" thickBot="1" x14ac:dyDescent="0.35">
      <c r="A89" s="61"/>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62"/>
    </row>
    <row r="90" spans="1:57" ht="12" customHeight="1" thickTop="1" x14ac:dyDescent="0.3">
      <c r="A90" s="160"/>
      <c r="B90" s="161"/>
      <c r="C90" s="161"/>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415" t="s">
        <v>105</v>
      </c>
      <c r="AO90" s="416"/>
      <c r="AP90" s="416"/>
      <c r="AQ90" s="416"/>
      <c r="AR90" s="416"/>
      <c r="AS90" s="416"/>
      <c r="AT90" s="416"/>
      <c r="AU90" s="416"/>
      <c r="AV90" s="417"/>
    </row>
    <row r="91" spans="1:57" ht="12" customHeight="1" x14ac:dyDescent="0.3">
      <c r="A91" s="160"/>
      <c r="B91" s="161"/>
      <c r="C91" s="161"/>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418"/>
      <c r="AO91" s="237"/>
      <c r="AP91" s="237"/>
      <c r="AQ91" s="237"/>
      <c r="AR91" s="237"/>
      <c r="AS91" s="237"/>
      <c r="AT91" s="237"/>
      <c r="AU91" s="237"/>
      <c r="AV91" s="238"/>
    </row>
    <row r="92" spans="1:57" ht="12" customHeight="1" thickBot="1" x14ac:dyDescent="0.35">
      <c r="A92" s="160"/>
      <c r="B92" s="161"/>
      <c r="C92" s="161"/>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419"/>
      <c r="AO92" s="420"/>
      <c r="AP92" s="420"/>
      <c r="AQ92" s="420"/>
      <c r="AR92" s="420"/>
      <c r="AS92" s="420"/>
      <c r="AT92" s="420"/>
      <c r="AU92" s="420"/>
      <c r="AV92" s="421"/>
    </row>
    <row r="93" spans="1:57" ht="16.5" customHeight="1" thickTop="1" x14ac:dyDescent="0.3">
      <c r="A93" s="61"/>
      <c r="B93" s="58"/>
      <c r="C93" s="58"/>
      <c r="D93" s="192" t="s">
        <v>35</v>
      </c>
      <c r="E93" s="192"/>
      <c r="F93" s="192"/>
      <c r="G93" s="192"/>
      <c r="H93" s="192"/>
      <c r="I93" s="192"/>
      <c r="J93" s="192"/>
      <c r="K93" s="192"/>
      <c r="L93" s="192"/>
      <c r="M93" s="192"/>
      <c r="N93" s="192"/>
      <c r="O93" s="192"/>
      <c r="P93" s="192"/>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99"/>
      <c r="AW93" s="29"/>
      <c r="AX93" s="29"/>
      <c r="AY93" s="29"/>
      <c r="AZ93" s="29"/>
      <c r="BA93" s="29"/>
      <c r="BB93" s="29"/>
      <c r="BC93" s="29"/>
      <c r="BD93" s="29"/>
      <c r="BE93" s="29"/>
    </row>
    <row r="94" spans="1:57" ht="16.5" customHeight="1" thickBot="1" x14ac:dyDescent="0.35">
      <c r="A94" s="61"/>
      <c r="B94" s="58"/>
      <c r="C94" s="58"/>
      <c r="D94" s="192"/>
      <c r="E94" s="192"/>
      <c r="F94" s="192"/>
      <c r="G94" s="192"/>
      <c r="H94" s="192"/>
      <c r="I94" s="192"/>
      <c r="J94" s="192"/>
      <c r="K94" s="192"/>
      <c r="L94" s="192"/>
      <c r="M94" s="192"/>
      <c r="N94" s="192"/>
      <c r="O94" s="192"/>
      <c r="P94" s="192"/>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99"/>
      <c r="AW94" s="29"/>
      <c r="AX94" s="29"/>
      <c r="AY94" s="29"/>
      <c r="AZ94" s="29"/>
      <c r="BA94" s="29"/>
      <c r="BB94" s="29"/>
      <c r="BC94" s="29"/>
      <c r="BD94" s="29"/>
      <c r="BE94" s="29"/>
    </row>
    <row r="95" spans="1:57" ht="10.95" customHeight="1" x14ac:dyDescent="0.3">
      <c r="A95" s="61"/>
      <c r="B95" s="58"/>
      <c r="C95" s="366"/>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3"/>
      <c r="AV95" s="62"/>
    </row>
    <row r="96" spans="1:57" ht="10.95" customHeight="1" x14ac:dyDescent="0.3">
      <c r="A96" s="61"/>
      <c r="B96" s="58"/>
      <c r="C96" s="424"/>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6"/>
      <c r="AV96" s="62"/>
    </row>
    <row r="97" spans="1:57" ht="10.95" customHeight="1" x14ac:dyDescent="0.3">
      <c r="A97" s="61"/>
      <c r="B97" s="58"/>
      <c r="C97" s="424"/>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6"/>
      <c r="AV97" s="62"/>
    </row>
    <row r="98" spans="1:57" ht="10.95" customHeight="1" x14ac:dyDescent="0.3">
      <c r="A98" s="61"/>
      <c r="B98" s="58"/>
      <c r="C98" s="424"/>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6"/>
      <c r="AV98" s="62"/>
    </row>
    <row r="99" spans="1:57" ht="10.95" customHeight="1" x14ac:dyDescent="0.3">
      <c r="A99" s="61"/>
      <c r="B99" s="58"/>
      <c r="C99" s="424"/>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6"/>
      <c r="AV99" s="62"/>
    </row>
    <row r="100" spans="1:57" ht="10.95" customHeight="1" x14ac:dyDescent="0.3">
      <c r="A100" s="61"/>
      <c r="B100" s="58"/>
      <c r="C100" s="424"/>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6"/>
      <c r="AV100" s="62"/>
    </row>
    <row r="101" spans="1:57" ht="10.95" customHeight="1" x14ac:dyDescent="0.3">
      <c r="A101" s="61"/>
      <c r="B101" s="58"/>
      <c r="C101" s="424"/>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6"/>
      <c r="AV101" s="62"/>
    </row>
    <row r="102" spans="1:57" ht="10.95" customHeight="1" x14ac:dyDescent="0.3">
      <c r="A102" s="61"/>
      <c r="B102" s="58"/>
      <c r="C102" s="424"/>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6"/>
      <c r="AV102" s="62"/>
    </row>
    <row r="103" spans="1:57" ht="10.95" customHeight="1" x14ac:dyDescent="0.3">
      <c r="A103" s="61"/>
      <c r="B103" s="58"/>
      <c r="C103" s="424"/>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6"/>
      <c r="AV103" s="62"/>
    </row>
    <row r="104" spans="1:57" ht="10.95" customHeight="1" x14ac:dyDescent="0.3">
      <c r="A104" s="61"/>
      <c r="B104" s="58"/>
      <c r="C104" s="424"/>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6"/>
      <c r="AV104" s="62"/>
    </row>
    <row r="105" spans="1:57" ht="10.95" customHeight="1" x14ac:dyDescent="0.3">
      <c r="A105" s="61"/>
      <c r="B105" s="58"/>
      <c r="C105" s="424"/>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6"/>
      <c r="AV105" s="62"/>
    </row>
    <row r="106" spans="1:57" ht="10.95" customHeight="1" x14ac:dyDescent="0.3">
      <c r="A106" s="61"/>
      <c r="B106" s="58"/>
      <c r="C106" s="424"/>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6"/>
      <c r="AV106" s="62"/>
    </row>
    <row r="107" spans="1:57" ht="10.95" customHeight="1" x14ac:dyDescent="0.3">
      <c r="A107" s="61"/>
      <c r="B107" s="58"/>
      <c r="C107" s="424"/>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6"/>
      <c r="AV107" s="62"/>
    </row>
    <row r="108" spans="1:57" ht="10.95" customHeight="1" thickBot="1" x14ac:dyDescent="0.35">
      <c r="A108" s="61"/>
      <c r="B108" s="58"/>
      <c r="C108" s="427"/>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428"/>
      <c r="AS108" s="428"/>
      <c r="AT108" s="428"/>
      <c r="AU108" s="429"/>
      <c r="AV108" s="62"/>
    </row>
    <row r="109" spans="1:57" ht="16.5" customHeight="1" x14ac:dyDescent="0.3">
      <c r="A109" s="61"/>
      <c r="B109" s="58"/>
      <c r="C109" s="58"/>
      <c r="D109" s="192" t="s">
        <v>36</v>
      </c>
      <c r="E109" s="192"/>
      <c r="F109" s="192"/>
      <c r="G109" s="192"/>
      <c r="H109" s="192"/>
      <c r="I109" s="192"/>
      <c r="J109" s="192"/>
      <c r="K109" s="192"/>
      <c r="L109" s="192"/>
      <c r="M109" s="192"/>
      <c r="N109" s="192"/>
      <c r="O109" s="192"/>
      <c r="P109" s="192"/>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99"/>
      <c r="AW109" s="29"/>
      <c r="AX109" s="29"/>
      <c r="AY109" s="29"/>
      <c r="AZ109" s="29"/>
      <c r="BA109" s="29"/>
      <c r="BB109" s="29"/>
      <c r="BC109" s="29"/>
      <c r="BD109" s="29"/>
      <c r="BE109" s="29"/>
    </row>
    <row r="110" spans="1:57" ht="16.5" customHeight="1" thickBot="1" x14ac:dyDescent="0.35">
      <c r="A110" s="61"/>
      <c r="B110" s="58"/>
      <c r="C110" s="58"/>
      <c r="D110" s="192"/>
      <c r="E110" s="192"/>
      <c r="F110" s="192"/>
      <c r="G110" s="192"/>
      <c r="H110" s="192"/>
      <c r="I110" s="192"/>
      <c r="J110" s="192"/>
      <c r="K110" s="192"/>
      <c r="L110" s="192"/>
      <c r="M110" s="192"/>
      <c r="N110" s="192"/>
      <c r="O110" s="192"/>
      <c r="P110" s="192"/>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99"/>
      <c r="AW110" s="29"/>
      <c r="AX110" s="29"/>
      <c r="AY110" s="29"/>
      <c r="AZ110" s="29"/>
      <c r="BA110" s="29"/>
      <c r="BB110" s="29"/>
      <c r="BC110" s="29"/>
      <c r="BD110" s="29"/>
      <c r="BE110" s="29"/>
    </row>
    <row r="111" spans="1:57" ht="10.95" customHeight="1" x14ac:dyDescent="0.3">
      <c r="A111" s="61"/>
      <c r="B111" s="58"/>
      <c r="C111" s="366"/>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3"/>
      <c r="AV111" s="62"/>
    </row>
    <row r="112" spans="1:57" ht="10.95" customHeight="1" x14ac:dyDescent="0.3">
      <c r="A112" s="61"/>
      <c r="B112" s="58"/>
      <c r="C112" s="424"/>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6"/>
      <c r="AV112" s="62"/>
    </row>
    <row r="113" spans="1:57" ht="10.95" customHeight="1" x14ac:dyDescent="0.3">
      <c r="A113" s="61"/>
      <c r="B113" s="58"/>
      <c r="C113" s="424"/>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6"/>
      <c r="AV113" s="62"/>
    </row>
    <row r="114" spans="1:57" ht="10.95" customHeight="1" x14ac:dyDescent="0.3">
      <c r="A114" s="61"/>
      <c r="B114" s="58"/>
      <c r="C114" s="424"/>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6"/>
      <c r="AV114" s="62"/>
    </row>
    <row r="115" spans="1:57" ht="10.95" customHeight="1" x14ac:dyDescent="0.3">
      <c r="A115" s="61"/>
      <c r="B115" s="58"/>
      <c r="C115" s="424"/>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6"/>
      <c r="AV115" s="62"/>
    </row>
    <row r="116" spans="1:57" ht="10.95" customHeight="1" x14ac:dyDescent="0.3">
      <c r="A116" s="61"/>
      <c r="B116" s="58"/>
      <c r="C116" s="424"/>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6"/>
      <c r="AV116" s="62"/>
    </row>
    <row r="117" spans="1:57" ht="10.95" customHeight="1" x14ac:dyDescent="0.3">
      <c r="A117" s="61"/>
      <c r="B117" s="58"/>
      <c r="C117" s="424"/>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6"/>
      <c r="AV117" s="62"/>
    </row>
    <row r="118" spans="1:57" ht="10.95" customHeight="1" x14ac:dyDescent="0.3">
      <c r="A118" s="61"/>
      <c r="B118" s="58"/>
      <c r="C118" s="424"/>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6"/>
      <c r="AV118" s="62"/>
    </row>
    <row r="119" spans="1:57" ht="10.95" customHeight="1" x14ac:dyDescent="0.3">
      <c r="A119" s="61"/>
      <c r="B119" s="58"/>
      <c r="C119" s="424"/>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6"/>
      <c r="AV119" s="62"/>
    </row>
    <row r="120" spans="1:57" ht="10.95" customHeight="1" x14ac:dyDescent="0.3">
      <c r="A120" s="61"/>
      <c r="B120" s="58"/>
      <c r="C120" s="424"/>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6"/>
      <c r="AV120" s="62"/>
    </row>
    <row r="121" spans="1:57" ht="10.95" customHeight="1" x14ac:dyDescent="0.3">
      <c r="A121" s="61"/>
      <c r="B121" s="58"/>
      <c r="C121" s="424"/>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6"/>
      <c r="AV121" s="62"/>
    </row>
    <row r="122" spans="1:57" ht="10.95" customHeight="1" x14ac:dyDescent="0.3">
      <c r="A122" s="61"/>
      <c r="B122" s="58"/>
      <c r="C122" s="424"/>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6"/>
      <c r="AV122" s="62"/>
    </row>
    <row r="123" spans="1:57" ht="10.95" customHeight="1" x14ac:dyDescent="0.3">
      <c r="A123" s="61"/>
      <c r="B123" s="58"/>
      <c r="C123" s="424"/>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6"/>
      <c r="AV123" s="62"/>
    </row>
    <row r="124" spans="1:57" ht="10.95" customHeight="1" x14ac:dyDescent="0.3">
      <c r="A124" s="61"/>
      <c r="B124" s="58"/>
      <c r="C124" s="424"/>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6"/>
      <c r="AV124" s="62"/>
    </row>
    <row r="125" spans="1:57" ht="10.95" customHeight="1" thickBot="1" x14ac:dyDescent="0.35">
      <c r="A125" s="61"/>
      <c r="B125" s="58"/>
      <c r="C125" s="427"/>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428"/>
      <c r="AS125" s="428"/>
      <c r="AT125" s="428"/>
      <c r="AU125" s="429"/>
      <c r="AV125" s="62"/>
    </row>
    <row r="126" spans="1:57" ht="12" customHeight="1" x14ac:dyDescent="0.3">
      <c r="A126" s="61"/>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62"/>
    </row>
    <row r="127" spans="1:57" ht="12" customHeight="1" x14ac:dyDescent="0.3">
      <c r="A127" s="153" t="s">
        <v>85</v>
      </c>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5"/>
    </row>
    <row r="128" spans="1:57" ht="12" customHeight="1" thickBot="1" x14ac:dyDescent="0.35">
      <c r="A128" s="63"/>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5"/>
      <c r="AW128"/>
      <c r="AX128"/>
      <c r="AY128"/>
      <c r="AZ128"/>
      <c r="BA128"/>
      <c r="BB128"/>
      <c r="BC128"/>
      <c r="BD128"/>
      <c r="BE128"/>
    </row>
    <row r="129" spans="49:57" ht="12" customHeight="1" thickTop="1" x14ac:dyDescent="0.3">
      <c r="AW129"/>
      <c r="AX129"/>
      <c r="AY129"/>
      <c r="AZ129"/>
      <c r="BA129"/>
      <c r="BB129"/>
      <c r="BC129"/>
      <c r="BD129"/>
      <c r="BE129"/>
    </row>
    <row r="130" spans="49:57" ht="12" customHeight="1" x14ac:dyDescent="0.3">
      <c r="AW130"/>
      <c r="AX130"/>
      <c r="AY130"/>
      <c r="AZ130"/>
      <c r="BA130"/>
      <c r="BB130"/>
      <c r="BC130"/>
      <c r="BD130"/>
      <c r="BE130"/>
    </row>
    <row r="131" spans="49:57" ht="12" customHeight="1" x14ac:dyDescent="0.3">
      <c r="AW131"/>
      <c r="AX131"/>
      <c r="AY131"/>
      <c r="AZ131"/>
      <c r="BA131"/>
      <c r="BB131"/>
      <c r="BC131"/>
      <c r="BD131"/>
      <c r="BE131"/>
    </row>
    <row r="132" spans="49:57" ht="12" customHeight="1" x14ac:dyDescent="0.3">
      <c r="AW132"/>
      <c r="AX132"/>
      <c r="AY132"/>
      <c r="AZ132"/>
      <c r="BA132"/>
      <c r="BB132"/>
      <c r="BC132"/>
      <c r="BD132"/>
      <c r="BE132"/>
    </row>
    <row r="133" spans="49:57" ht="12" customHeight="1" x14ac:dyDescent="0.3">
      <c r="AW133"/>
      <c r="AX133"/>
      <c r="AY133"/>
      <c r="AZ133"/>
      <c r="BA133"/>
      <c r="BB133"/>
      <c r="BC133"/>
      <c r="BD133"/>
      <c r="BE133"/>
    </row>
    <row r="134" spans="49:57" ht="12" customHeight="1" x14ac:dyDescent="0.3">
      <c r="AW134"/>
      <c r="AX134"/>
      <c r="AY134"/>
      <c r="AZ134"/>
      <c r="BA134"/>
      <c r="BB134"/>
      <c r="BC134"/>
      <c r="BD134"/>
      <c r="BE134"/>
    </row>
    <row r="135" spans="49:57" ht="12" customHeight="1" x14ac:dyDescent="0.3">
      <c r="AW135"/>
      <c r="AX135"/>
      <c r="AY135"/>
      <c r="AZ135"/>
      <c r="BA135"/>
      <c r="BB135"/>
      <c r="BC135"/>
      <c r="BD135"/>
      <c r="BE135"/>
    </row>
    <row r="136" spans="49:57" ht="12" customHeight="1" x14ac:dyDescent="0.3">
      <c r="AW136"/>
      <c r="AX136"/>
      <c r="AY136"/>
      <c r="AZ136"/>
      <c r="BA136"/>
      <c r="BB136"/>
      <c r="BC136"/>
      <c r="BD136"/>
      <c r="BE136"/>
    </row>
    <row r="137" spans="49:57" ht="12" customHeight="1" x14ac:dyDescent="0.3">
      <c r="AW137"/>
      <c r="AX137"/>
      <c r="AY137"/>
      <c r="AZ137"/>
      <c r="BA137"/>
      <c r="BB137"/>
      <c r="BC137"/>
      <c r="BD137"/>
      <c r="BE137"/>
    </row>
    <row r="138" spans="49:57" ht="12" customHeight="1" x14ac:dyDescent="0.3">
      <c r="AW138"/>
      <c r="AX138"/>
      <c r="AY138"/>
      <c r="AZ138"/>
      <c r="BA138"/>
      <c r="BB138"/>
      <c r="BC138"/>
      <c r="BD138"/>
      <c r="BE138"/>
    </row>
    <row r="139" spans="49:57" ht="12" customHeight="1" x14ac:dyDescent="0.3">
      <c r="AW139"/>
      <c r="AX139"/>
      <c r="AY139"/>
      <c r="AZ139"/>
      <c r="BA139"/>
      <c r="BB139"/>
      <c r="BC139"/>
      <c r="BD139"/>
      <c r="BE139"/>
    </row>
    <row r="140" spans="49:57" ht="12" customHeight="1" x14ac:dyDescent="0.3">
      <c r="AW140"/>
      <c r="AX140"/>
      <c r="AY140"/>
      <c r="AZ140"/>
      <c r="BA140"/>
      <c r="BB140"/>
      <c r="BC140"/>
      <c r="BD140"/>
      <c r="BE140"/>
    </row>
    <row r="141" spans="49:57" ht="12" customHeight="1" x14ac:dyDescent="0.3">
      <c r="AW141"/>
      <c r="AX141"/>
      <c r="AY141"/>
      <c r="AZ141"/>
      <c r="BA141"/>
      <c r="BB141"/>
      <c r="BC141"/>
      <c r="BD141"/>
      <c r="BE141"/>
    </row>
    <row r="142" spans="49:57" ht="12" customHeight="1" x14ac:dyDescent="0.3">
      <c r="AW142"/>
      <c r="AX142"/>
      <c r="AY142"/>
      <c r="AZ142"/>
      <c r="BA142"/>
      <c r="BB142"/>
      <c r="BC142"/>
      <c r="BD142"/>
      <c r="BE142"/>
    </row>
    <row r="143" spans="49:57" ht="12" customHeight="1" x14ac:dyDescent="0.3">
      <c r="AW143"/>
      <c r="AX143"/>
      <c r="AY143"/>
      <c r="AZ143"/>
      <c r="BA143"/>
      <c r="BB143"/>
      <c r="BC143"/>
      <c r="BD143"/>
      <c r="BE143"/>
    </row>
    <row r="144" spans="49:57" ht="12" customHeight="1" x14ac:dyDescent="0.3">
      <c r="AW144"/>
      <c r="AX144"/>
      <c r="AY144"/>
      <c r="AZ144"/>
      <c r="BA144"/>
      <c r="BB144"/>
      <c r="BC144"/>
      <c r="BD144"/>
      <c r="BE144"/>
    </row>
    <row r="145" spans="49:57" ht="12" customHeight="1" x14ac:dyDescent="0.3">
      <c r="AW145"/>
      <c r="AX145"/>
      <c r="AY145"/>
      <c r="AZ145"/>
      <c r="BA145"/>
      <c r="BB145"/>
      <c r="BC145"/>
      <c r="BD145"/>
      <c r="BE145"/>
    </row>
    <row r="146" spans="49:57" ht="12" customHeight="1" x14ac:dyDescent="0.3">
      <c r="AW146"/>
      <c r="AX146"/>
      <c r="AY146"/>
      <c r="AZ146"/>
      <c r="BA146"/>
      <c r="BB146"/>
      <c r="BC146"/>
      <c r="BD146"/>
      <c r="BE146"/>
    </row>
    <row r="147" spans="49:57" ht="12" customHeight="1" x14ac:dyDescent="0.3">
      <c r="AW147"/>
      <c r="AX147"/>
      <c r="AY147"/>
      <c r="AZ147"/>
      <c r="BA147"/>
      <c r="BB147"/>
      <c r="BC147"/>
      <c r="BD147"/>
      <c r="BE147"/>
    </row>
    <row r="148" spans="49:57" ht="12" customHeight="1" x14ac:dyDescent="0.3">
      <c r="AW148"/>
      <c r="AX148"/>
      <c r="AY148"/>
      <c r="AZ148"/>
      <c r="BA148"/>
      <c r="BB148"/>
      <c r="BC148"/>
      <c r="BD148"/>
      <c r="BE148"/>
    </row>
    <row r="149" spans="49:57" ht="12" customHeight="1" x14ac:dyDescent="0.3">
      <c r="AW149"/>
      <c r="AX149"/>
      <c r="AY149"/>
      <c r="AZ149"/>
      <c r="BA149"/>
      <c r="BB149"/>
      <c r="BC149"/>
      <c r="BD149"/>
      <c r="BE149"/>
    </row>
    <row r="150" spans="49:57" ht="12" customHeight="1" x14ac:dyDescent="0.3">
      <c r="AW150"/>
      <c r="AX150"/>
      <c r="AY150"/>
      <c r="AZ150"/>
      <c r="BA150"/>
      <c r="BB150"/>
      <c r="BC150"/>
      <c r="BD150"/>
      <c r="BE150"/>
    </row>
    <row r="151" spans="49:57" ht="12" customHeight="1" x14ac:dyDescent="0.3">
      <c r="AW151"/>
      <c r="AX151"/>
      <c r="AY151"/>
      <c r="AZ151"/>
      <c r="BA151"/>
      <c r="BB151"/>
      <c r="BC151"/>
      <c r="BD151"/>
      <c r="BE151"/>
    </row>
    <row r="152" spans="49:57" ht="12" customHeight="1" x14ac:dyDescent="0.3">
      <c r="AW152"/>
      <c r="AX152"/>
      <c r="AY152"/>
      <c r="AZ152"/>
      <c r="BA152"/>
      <c r="BB152"/>
      <c r="BC152"/>
      <c r="BD152"/>
      <c r="BE152"/>
    </row>
    <row r="153" spans="49:57" ht="12" customHeight="1" x14ac:dyDescent="0.3">
      <c r="AW153"/>
      <c r="AX153"/>
      <c r="AY153"/>
      <c r="AZ153"/>
      <c r="BA153"/>
      <c r="BB153"/>
      <c r="BC153"/>
      <c r="BD153"/>
      <c r="BE153"/>
    </row>
    <row r="154" spans="49:57" ht="12" customHeight="1" x14ac:dyDescent="0.3">
      <c r="AW154"/>
      <c r="AX154"/>
      <c r="AY154"/>
      <c r="AZ154"/>
      <c r="BA154"/>
      <c r="BB154"/>
      <c r="BC154"/>
      <c r="BD154"/>
      <c r="BE154"/>
    </row>
    <row r="155" spans="49:57" ht="12" customHeight="1" x14ac:dyDescent="0.3">
      <c r="AW155"/>
      <c r="AX155"/>
      <c r="AY155"/>
      <c r="AZ155"/>
      <c r="BA155"/>
      <c r="BB155"/>
      <c r="BC155"/>
      <c r="BD155"/>
      <c r="BE155"/>
    </row>
    <row r="156" spans="49:57" ht="12" customHeight="1" x14ac:dyDescent="0.3">
      <c r="AW156"/>
      <c r="AX156"/>
      <c r="AY156"/>
      <c r="AZ156"/>
      <c r="BA156"/>
      <c r="BB156"/>
      <c r="BC156"/>
      <c r="BD156"/>
      <c r="BE156"/>
    </row>
    <row r="157" spans="49:57" ht="12" customHeight="1" x14ac:dyDescent="0.3">
      <c r="AW157"/>
      <c r="AX157"/>
      <c r="AY157"/>
      <c r="AZ157"/>
      <c r="BA157"/>
      <c r="BB157"/>
      <c r="BC157"/>
      <c r="BD157"/>
      <c r="BE157"/>
    </row>
    <row r="158" spans="49:57" ht="12" customHeight="1" x14ac:dyDescent="0.3">
      <c r="AW158"/>
      <c r="AX158"/>
      <c r="AY158"/>
      <c r="AZ158"/>
      <c r="BA158"/>
      <c r="BB158"/>
      <c r="BC158"/>
      <c r="BD158"/>
      <c r="BE158"/>
    </row>
    <row r="159" spans="49:57" ht="12" customHeight="1" x14ac:dyDescent="0.3">
      <c r="AW159"/>
      <c r="AX159"/>
      <c r="AY159"/>
      <c r="AZ159"/>
      <c r="BA159"/>
      <c r="BB159"/>
      <c r="BC159"/>
      <c r="BD159"/>
      <c r="BE159"/>
    </row>
    <row r="160" spans="49:57" ht="12" customHeight="1" x14ac:dyDescent="0.3">
      <c r="AW160"/>
      <c r="AX160"/>
      <c r="AY160"/>
      <c r="AZ160"/>
      <c r="BA160"/>
      <c r="BB160"/>
      <c r="BC160"/>
      <c r="BD160"/>
      <c r="BE160"/>
    </row>
    <row r="161" spans="49:57" ht="12" customHeight="1" x14ac:dyDescent="0.3">
      <c r="AW161"/>
      <c r="AX161"/>
      <c r="AY161"/>
      <c r="AZ161"/>
      <c r="BA161"/>
      <c r="BB161"/>
      <c r="BC161"/>
      <c r="BD161"/>
      <c r="BE161"/>
    </row>
    <row r="162" spans="49:57" ht="12" customHeight="1" x14ac:dyDescent="0.3">
      <c r="AW162"/>
      <c r="AX162"/>
      <c r="AY162"/>
      <c r="AZ162"/>
      <c r="BA162"/>
      <c r="BB162"/>
      <c r="BC162"/>
      <c r="BD162"/>
      <c r="BE162"/>
    </row>
    <row r="163" spans="49:57" ht="12" customHeight="1" x14ac:dyDescent="0.3">
      <c r="AW163"/>
      <c r="AX163"/>
      <c r="AY163"/>
      <c r="AZ163"/>
      <c r="BA163"/>
      <c r="BB163"/>
      <c r="BC163"/>
      <c r="BD163"/>
      <c r="BE163"/>
    </row>
    <row r="164" spans="49:57" ht="12" customHeight="1" x14ac:dyDescent="0.3">
      <c r="AW164"/>
      <c r="AX164"/>
      <c r="AY164"/>
      <c r="AZ164"/>
      <c r="BA164"/>
      <c r="BB164"/>
      <c r="BC164"/>
      <c r="BD164"/>
      <c r="BE164"/>
    </row>
    <row r="165" spans="49:57" ht="12" customHeight="1" x14ac:dyDescent="0.3">
      <c r="AW165"/>
      <c r="AX165"/>
      <c r="AY165"/>
      <c r="AZ165"/>
      <c r="BA165"/>
      <c r="BB165"/>
      <c r="BC165"/>
      <c r="BD165"/>
      <c r="BE165"/>
    </row>
    <row r="166" spans="49:57" ht="12" customHeight="1" x14ac:dyDescent="0.3">
      <c r="AW166"/>
      <c r="AX166"/>
      <c r="AY166"/>
      <c r="AZ166"/>
      <c r="BA166"/>
      <c r="BB166"/>
      <c r="BC166"/>
      <c r="BD166"/>
      <c r="BE166"/>
    </row>
    <row r="167" spans="49:57" ht="12" customHeight="1" x14ac:dyDescent="0.3">
      <c r="AW167"/>
      <c r="AX167"/>
      <c r="AY167"/>
      <c r="AZ167"/>
      <c r="BA167"/>
      <c r="BB167"/>
      <c r="BC167"/>
      <c r="BD167"/>
      <c r="BE167"/>
    </row>
    <row r="168" spans="49:57" ht="12" customHeight="1" x14ac:dyDescent="0.3">
      <c r="AW168"/>
      <c r="AX168"/>
      <c r="AY168"/>
      <c r="AZ168"/>
      <c r="BA168"/>
      <c r="BB168"/>
      <c r="BC168"/>
      <c r="BD168"/>
      <c r="BE168"/>
    </row>
    <row r="169" spans="49:57" ht="12" customHeight="1" x14ac:dyDescent="0.3">
      <c r="AW169"/>
      <c r="AX169"/>
      <c r="AY169"/>
      <c r="AZ169"/>
      <c r="BA169"/>
      <c r="BB169"/>
      <c r="BC169"/>
      <c r="BD169"/>
      <c r="BE169"/>
    </row>
    <row r="170" spans="49:57" ht="12" customHeight="1" x14ac:dyDescent="0.3">
      <c r="AW170"/>
      <c r="AX170"/>
      <c r="AY170"/>
      <c r="AZ170"/>
      <c r="BA170"/>
      <c r="BB170"/>
      <c r="BC170"/>
      <c r="BD170"/>
      <c r="BE170"/>
    </row>
    <row r="171" spans="49:57" ht="12" customHeight="1" x14ac:dyDescent="0.3">
      <c r="AW171"/>
      <c r="AX171"/>
      <c r="AY171"/>
      <c r="AZ171"/>
      <c r="BA171"/>
      <c r="BB171"/>
      <c r="BC171"/>
      <c r="BD171"/>
      <c r="BE171"/>
    </row>
    <row r="172" spans="49:57" ht="12" customHeight="1" x14ac:dyDescent="0.3">
      <c r="AW172"/>
      <c r="AX172"/>
      <c r="AY172"/>
      <c r="AZ172"/>
      <c r="BA172"/>
      <c r="BB172"/>
      <c r="BC172"/>
      <c r="BD172"/>
      <c r="BE172"/>
    </row>
    <row r="173" spans="49:57" ht="12" customHeight="1" x14ac:dyDescent="0.3">
      <c r="AW173"/>
      <c r="AX173"/>
      <c r="AY173"/>
      <c r="AZ173"/>
      <c r="BA173"/>
      <c r="BB173"/>
      <c r="BC173"/>
      <c r="BD173"/>
      <c r="BE173"/>
    </row>
    <row r="174" spans="49:57" ht="12" customHeight="1" x14ac:dyDescent="0.3">
      <c r="AW174"/>
      <c r="AX174"/>
      <c r="AY174"/>
      <c r="AZ174"/>
      <c r="BA174"/>
      <c r="BB174"/>
      <c r="BC174"/>
      <c r="BD174"/>
      <c r="BE174"/>
    </row>
    <row r="175" spans="49:57" ht="12" customHeight="1" x14ac:dyDescent="0.3">
      <c r="AW175"/>
      <c r="AX175"/>
      <c r="AY175"/>
      <c r="AZ175"/>
      <c r="BA175"/>
      <c r="BB175"/>
      <c r="BC175"/>
      <c r="BD175"/>
      <c r="BE175"/>
    </row>
  </sheetData>
  <sheetProtection sheet="1" objects="1" scenarios="1"/>
  <mergeCells count="92">
    <mergeCell ref="C55:AU63"/>
    <mergeCell ref="BD29:BE30"/>
    <mergeCell ref="BD32:BE33"/>
    <mergeCell ref="BD17:BE18"/>
    <mergeCell ref="BD20:BE21"/>
    <mergeCell ref="BD23:BE24"/>
    <mergeCell ref="BD26:BE27"/>
    <mergeCell ref="A42:C44"/>
    <mergeCell ref="D42:AM44"/>
    <mergeCell ref="AN42:AV44"/>
    <mergeCell ref="AJ47:AK48"/>
    <mergeCell ref="AY17:AZ18"/>
    <mergeCell ref="BA17:BB18"/>
    <mergeCell ref="AY20:AZ21"/>
    <mergeCell ref="BA20:BB21"/>
    <mergeCell ref="AX47:AY48"/>
    <mergeCell ref="AZ47:BA48"/>
    <mergeCell ref="BB47:BC48"/>
    <mergeCell ref="AY23:AZ24"/>
    <mergeCell ref="BA23:BB24"/>
    <mergeCell ref="AY26:AZ27"/>
    <mergeCell ref="BA26:BB27"/>
    <mergeCell ref="AY29:AZ30"/>
    <mergeCell ref="BA29:BB30"/>
    <mergeCell ref="BA32:BB33"/>
    <mergeCell ref="AY35:AZ36"/>
    <mergeCell ref="BA35:BB36"/>
    <mergeCell ref="AY32:AZ33"/>
    <mergeCell ref="A1:C3"/>
    <mergeCell ref="D1:AM3"/>
    <mergeCell ref="AN1:AV3"/>
    <mergeCell ref="A5:AV7"/>
    <mergeCell ref="B8:AU12"/>
    <mergeCell ref="AB23:AP24"/>
    <mergeCell ref="AQ26:AR27"/>
    <mergeCell ref="U29:V30"/>
    <mergeCell ref="AB32:AG33"/>
    <mergeCell ref="AH32:AR33"/>
    <mergeCell ref="AT47:AU48"/>
    <mergeCell ref="D14:AV15"/>
    <mergeCell ref="D26:E27"/>
    <mergeCell ref="AB26:AP27"/>
    <mergeCell ref="F23:T24"/>
    <mergeCell ref="AQ35:AR36"/>
    <mergeCell ref="AQ17:AR18"/>
    <mergeCell ref="F29:T30"/>
    <mergeCell ref="D17:E18"/>
    <mergeCell ref="F17:T18"/>
    <mergeCell ref="U17:V18"/>
    <mergeCell ref="Z17:AA18"/>
    <mergeCell ref="F26:T27"/>
    <mergeCell ref="AQ20:AR21"/>
    <mergeCell ref="D20:E21"/>
    <mergeCell ref="U20:V21"/>
    <mergeCell ref="Z50:AA51"/>
    <mergeCell ref="D35:E36"/>
    <mergeCell ref="F32:T33"/>
    <mergeCell ref="D32:E33"/>
    <mergeCell ref="U32:V33"/>
    <mergeCell ref="D50:X51"/>
    <mergeCell ref="U35:V36"/>
    <mergeCell ref="Z35:AA36"/>
    <mergeCell ref="Z32:AA33"/>
    <mergeCell ref="F35:T36"/>
    <mergeCell ref="D47:P48"/>
    <mergeCell ref="A39:AV39"/>
    <mergeCell ref="S47:X48"/>
    <mergeCell ref="Z47:AA48"/>
    <mergeCell ref="AC47:AH48"/>
    <mergeCell ref="AM47:AR48"/>
    <mergeCell ref="C111:AU125"/>
    <mergeCell ref="AB17:AP18"/>
    <mergeCell ref="AQ23:AR24"/>
    <mergeCell ref="A127:AV127"/>
    <mergeCell ref="Z20:AA21"/>
    <mergeCell ref="U26:V27"/>
    <mergeCell ref="Z26:AA27"/>
    <mergeCell ref="D23:E24"/>
    <mergeCell ref="U23:V24"/>
    <mergeCell ref="Z23:AA24"/>
    <mergeCell ref="AB20:AP21"/>
    <mergeCell ref="D29:E30"/>
    <mergeCell ref="F20:T21"/>
    <mergeCell ref="D90:AM92"/>
    <mergeCell ref="C95:AU108"/>
    <mergeCell ref="D109:P110"/>
    <mergeCell ref="D93:P94"/>
    <mergeCell ref="D64:AV65"/>
    <mergeCell ref="C66:AU87"/>
    <mergeCell ref="A88:AV88"/>
    <mergeCell ref="A90:C92"/>
    <mergeCell ref="AN90:AV92"/>
  </mergeCells>
  <conditionalFormatting sqref="U17:V18">
    <cfRule type="cellIs" dxfId="201" priority="63" operator="equal">
      <formula>0</formula>
    </cfRule>
  </conditionalFormatting>
  <conditionalFormatting sqref="U20:V21">
    <cfRule type="cellIs" dxfId="200" priority="55" operator="equal">
      <formula>0</formula>
    </cfRule>
  </conditionalFormatting>
  <conditionalFormatting sqref="U17:V18">
    <cfRule type="cellIs" dxfId="199" priority="62" operator="equal">
      <formula>"oui"</formula>
    </cfRule>
  </conditionalFormatting>
  <conditionalFormatting sqref="U32:V33">
    <cfRule type="cellIs" dxfId="198" priority="37" operator="equal">
      <formula>0</formula>
    </cfRule>
  </conditionalFormatting>
  <conditionalFormatting sqref="U32:V33">
    <cfRule type="cellIs" dxfId="197" priority="36" operator="equal">
      <formula>"oui"</formula>
    </cfRule>
  </conditionalFormatting>
  <conditionalFormatting sqref="U20:V21">
    <cfRule type="cellIs" dxfId="196" priority="54" operator="equal">
      <formula>"oui"</formula>
    </cfRule>
  </conditionalFormatting>
  <conditionalFormatting sqref="AQ17:AR18">
    <cfRule type="cellIs" dxfId="195" priority="53" operator="equal">
      <formula>0</formula>
    </cfRule>
  </conditionalFormatting>
  <conditionalFormatting sqref="AQ17:AR18">
    <cfRule type="cellIs" dxfId="194" priority="52" operator="equal">
      <formula>"oui"</formula>
    </cfRule>
  </conditionalFormatting>
  <conditionalFormatting sqref="AQ20:AR21">
    <cfRule type="cellIs" dxfId="193" priority="51" operator="equal">
      <formula>0</formula>
    </cfRule>
  </conditionalFormatting>
  <conditionalFormatting sqref="AQ20:AR21">
    <cfRule type="cellIs" dxfId="192" priority="50" operator="equal">
      <formula>"oui"</formula>
    </cfRule>
  </conditionalFormatting>
  <conditionalFormatting sqref="U23:V24">
    <cfRule type="cellIs" dxfId="191" priority="49" operator="equal">
      <formula>0</formula>
    </cfRule>
  </conditionalFormatting>
  <conditionalFormatting sqref="U23:V24">
    <cfRule type="cellIs" dxfId="190" priority="48" operator="equal">
      <formula>"oui"</formula>
    </cfRule>
  </conditionalFormatting>
  <conditionalFormatting sqref="AQ23:AR24">
    <cfRule type="cellIs" dxfId="189" priority="47" operator="equal">
      <formula>0</formula>
    </cfRule>
  </conditionalFormatting>
  <conditionalFormatting sqref="AQ23:AR24">
    <cfRule type="cellIs" dxfId="188" priority="46" operator="equal">
      <formula>"oui"</formula>
    </cfRule>
  </conditionalFormatting>
  <conditionalFormatting sqref="U26:V27">
    <cfRule type="cellIs" dxfId="187" priority="45" operator="equal">
      <formula>0</formula>
    </cfRule>
  </conditionalFormatting>
  <conditionalFormatting sqref="U26:V27">
    <cfRule type="cellIs" dxfId="186" priority="44" operator="equal">
      <formula>"oui"</formula>
    </cfRule>
  </conditionalFormatting>
  <conditionalFormatting sqref="AQ26:AR27">
    <cfRule type="cellIs" dxfId="185" priority="43" operator="equal">
      <formula>0</formula>
    </cfRule>
  </conditionalFormatting>
  <conditionalFormatting sqref="AQ26:AR27">
    <cfRule type="cellIs" dxfId="184" priority="42" operator="equal">
      <formula>"oui"</formula>
    </cfRule>
  </conditionalFormatting>
  <conditionalFormatting sqref="U29:V30">
    <cfRule type="cellIs" dxfId="183" priority="41" operator="equal">
      <formula>0</formula>
    </cfRule>
  </conditionalFormatting>
  <conditionalFormatting sqref="U29:V30">
    <cfRule type="cellIs" dxfId="182" priority="40" operator="equal">
      <formula>"oui"</formula>
    </cfRule>
  </conditionalFormatting>
  <conditionalFormatting sqref="Z47:AA48">
    <cfRule type="cellIs" dxfId="181" priority="25" operator="equal">
      <formula>0</formula>
    </cfRule>
  </conditionalFormatting>
  <conditionalFormatting sqref="Z47:AA48">
    <cfRule type="cellIs" dxfId="180" priority="24" operator="equal">
      <formula>"oui"</formula>
    </cfRule>
  </conditionalFormatting>
  <conditionalFormatting sqref="AJ47:AK48">
    <cfRule type="cellIs" dxfId="179" priority="23" operator="equal">
      <formula>0</formula>
    </cfRule>
  </conditionalFormatting>
  <conditionalFormatting sqref="AJ47:AK48">
    <cfRule type="cellIs" dxfId="178" priority="22" operator="equal">
      <formula>"oui"</formula>
    </cfRule>
  </conditionalFormatting>
  <conditionalFormatting sqref="AT47:AU48">
    <cfRule type="cellIs" dxfId="177" priority="21" operator="equal">
      <formula>0</formula>
    </cfRule>
  </conditionalFormatting>
  <conditionalFormatting sqref="AT47:AU48">
    <cfRule type="cellIs" dxfId="176" priority="20" operator="equal">
      <formula>"oui"</formula>
    </cfRule>
  </conditionalFormatting>
  <conditionalFormatting sqref="C66">
    <cfRule type="cellIs" dxfId="175" priority="19" operator="equal">
      <formula>0</formula>
    </cfRule>
  </conditionalFormatting>
  <conditionalFormatting sqref="C95">
    <cfRule type="cellIs" dxfId="174" priority="12" operator="equal">
      <formula>0</formula>
    </cfRule>
  </conditionalFormatting>
  <conditionalFormatting sqref="C111">
    <cfRule type="cellIs" dxfId="173" priority="11" operator="equal">
      <formula>0</formula>
    </cfRule>
  </conditionalFormatting>
  <conditionalFormatting sqref="B8">
    <cfRule type="cellIs" dxfId="172" priority="9" operator="equal">
      <formula>0</formula>
    </cfRule>
  </conditionalFormatting>
  <conditionalFormatting sqref="AH32">
    <cfRule type="expression" dxfId="171" priority="6">
      <formula>AI32=1</formula>
    </cfRule>
  </conditionalFormatting>
  <conditionalFormatting sqref="AH32">
    <cfRule type="cellIs" dxfId="170" priority="5" operator="equal">
      <formula>0</formula>
    </cfRule>
  </conditionalFormatting>
  <conditionalFormatting sqref="Z50:AA51">
    <cfRule type="cellIs" dxfId="169" priority="4" operator="equal">
      <formula>0</formula>
    </cfRule>
  </conditionalFormatting>
  <conditionalFormatting sqref="Z50:AA51">
    <cfRule type="cellIs" dxfId="168" priority="3" operator="equal">
      <formula>"oui"</formula>
    </cfRule>
  </conditionalFormatting>
  <conditionalFormatting sqref="C55">
    <cfRule type="cellIs" dxfId="167" priority="1" operator="equal">
      <formula>0</formula>
    </cfRule>
  </conditionalFormatting>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Z47:AA48 U32:V33 AT47:AU48 AJ47:AK48 Z50:AA51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L835"/>
  <sheetViews>
    <sheetView showRowColHeaders="0" topLeftCell="A32" workbookViewId="0">
      <selection activeCell="AW48" sqref="AW48"/>
    </sheetView>
  </sheetViews>
  <sheetFormatPr baseColWidth="10" defaultColWidth="2.5546875" defaultRowHeight="12" customHeight="1" x14ac:dyDescent="0.3"/>
  <cols>
    <col min="44" max="44" width="15.33203125" customWidth="1"/>
    <col min="49" max="480" width="2.5546875" style="26"/>
  </cols>
  <sheetData>
    <row r="1" spans="1:48" ht="12" customHeight="1" thickTop="1" x14ac:dyDescent="0.3">
      <c r="A1" s="467"/>
      <c r="B1" s="468"/>
      <c r="C1" s="468"/>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6" t="s">
        <v>794</v>
      </c>
      <c r="AO1" s="476"/>
      <c r="AP1" s="476"/>
      <c r="AQ1" s="476"/>
      <c r="AR1" s="476"/>
      <c r="AS1" s="476"/>
      <c r="AT1" s="476"/>
      <c r="AU1" s="476"/>
      <c r="AV1" s="477"/>
    </row>
    <row r="2" spans="1:48" ht="12" customHeight="1" x14ac:dyDescent="0.3">
      <c r="A2" s="469"/>
      <c r="B2" s="470"/>
      <c r="C2" s="470"/>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8"/>
      <c r="AO2" s="478"/>
      <c r="AP2" s="478"/>
      <c r="AQ2" s="478"/>
      <c r="AR2" s="478"/>
      <c r="AS2" s="478"/>
      <c r="AT2" s="478"/>
      <c r="AU2" s="478"/>
      <c r="AV2" s="479"/>
    </row>
    <row r="3" spans="1:48" ht="12" customHeight="1" x14ac:dyDescent="0.3">
      <c r="A3" s="471"/>
      <c r="B3" s="472"/>
      <c r="C3" s="472"/>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80"/>
      <c r="AO3" s="480"/>
      <c r="AP3" s="480"/>
      <c r="AQ3" s="480"/>
      <c r="AR3" s="480"/>
      <c r="AS3" s="480"/>
      <c r="AT3" s="480"/>
      <c r="AU3" s="480"/>
      <c r="AV3" s="481"/>
    </row>
    <row r="4" spans="1:48" ht="12" customHeight="1" x14ac:dyDescent="0.3">
      <c r="A4" s="11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117"/>
    </row>
    <row r="5" spans="1:48" ht="12" customHeight="1" x14ac:dyDescent="0.3">
      <c r="A5" s="482" t="s">
        <v>43</v>
      </c>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4"/>
    </row>
    <row r="6" spans="1:48" ht="12" customHeight="1" x14ac:dyDescent="0.3">
      <c r="A6" s="482"/>
      <c r="B6" s="483"/>
      <c r="C6" s="483"/>
      <c r="D6" s="483"/>
      <c r="E6" s="483"/>
      <c r="F6" s="483"/>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c r="AL6" s="483"/>
      <c r="AM6" s="483"/>
      <c r="AN6" s="483"/>
      <c r="AO6" s="483"/>
      <c r="AP6" s="483"/>
      <c r="AQ6" s="483"/>
      <c r="AR6" s="483"/>
      <c r="AS6" s="483"/>
      <c r="AT6" s="483"/>
      <c r="AU6" s="483"/>
      <c r="AV6" s="484"/>
    </row>
    <row r="7" spans="1:48" ht="12" customHeight="1" thickBot="1" x14ac:dyDescent="0.35">
      <c r="A7" s="482"/>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c r="AR7" s="483"/>
      <c r="AS7" s="483"/>
      <c r="AT7" s="483"/>
      <c r="AU7" s="483"/>
      <c r="AV7" s="484"/>
    </row>
    <row r="8" spans="1:48" ht="12" customHeight="1" x14ac:dyDescent="0.3">
      <c r="A8" s="116"/>
      <c r="B8" s="315" t="str">
        <f>CONCATENATE(Identification!B12)</f>
        <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62"/>
      <c r="AV8" s="117"/>
    </row>
    <row r="9" spans="1:48" ht="12" customHeight="1" x14ac:dyDescent="0.3">
      <c r="A9" s="116"/>
      <c r="B9" s="318"/>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63"/>
      <c r="AV9" s="117"/>
    </row>
    <row r="10" spans="1:48" ht="12" customHeight="1" x14ac:dyDescent="0.3">
      <c r="A10" s="116"/>
      <c r="B10" s="318"/>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63"/>
      <c r="AV10" s="117"/>
    </row>
    <row r="11" spans="1:48" ht="12" customHeight="1" x14ac:dyDescent="0.3">
      <c r="A11" s="116"/>
      <c r="B11" s="318"/>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63"/>
      <c r="AV11" s="117"/>
    </row>
    <row r="12" spans="1:48" ht="12" customHeight="1" thickBot="1" x14ac:dyDescent="0.35">
      <c r="A12" s="116"/>
      <c r="B12" s="32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64"/>
      <c r="AV12" s="117"/>
    </row>
    <row r="13" spans="1:48" ht="12" customHeight="1" x14ac:dyDescent="0.3">
      <c r="A13" s="11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117"/>
    </row>
    <row r="14" spans="1:48" ht="12" customHeight="1" x14ac:dyDescent="0.3">
      <c r="A14" s="116"/>
      <c r="B14" s="56"/>
      <c r="C14" s="56"/>
      <c r="D14" s="485" t="s">
        <v>801</v>
      </c>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7"/>
    </row>
    <row r="15" spans="1:48" ht="123.75" customHeight="1" x14ac:dyDescent="0.3">
      <c r="A15" s="116"/>
      <c r="B15" s="56"/>
      <c r="C15" s="5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7"/>
    </row>
    <row r="16" spans="1:48" ht="12" customHeight="1" thickBot="1" x14ac:dyDescent="0.35">
      <c r="A16" s="11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117"/>
    </row>
    <row r="17" spans="1:48" ht="12" customHeight="1" x14ac:dyDescent="0.3">
      <c r="A17" s="116"/>
      <c r="B17" s="458"/>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60"/>
      <c r="AV17" s="117"/>
    </row>
    <row r="18" spans="1:48" ht="12" customHeight="1" x14ac:dyDescent="0.3">
      <c r="A18" s="116"/>
      <c r="B18" s="461"/>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3"/>
      <c r="AV18" s="117"/>
    </row>
    <row r="19" spans="1:48" ht="12" customHeight="1" x14ac:dyDescent="0.3">
      <c r="A19" s="116"/>
      <c r="B19" s="4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3"/>
      <c r="AV19" s="117"/>
    </row>
    <row r="20" spans="1:48" ht="12" customHeight="1" x14ac:dyDescent="0.3">
      <c r="A20" s="116"/>
      <c r="B20" s="461"/>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3"/>
      <c r="AV20" s="117"/>
    </row>
    <row r="21" spans="1:48" ht="12" customHeight="1" x14ac:dyDescent="0.3">
      <c r="A21" s="116"/>
      <c r="B21" s="461"/>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3"/>
      <c r="AV21" s="117"/>
    </row>
    <row r="22" spans="1:48" ht="12" customHeight="1" x14ac:dyDescent="0.3">
      <c r="A22" s="116"/>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3"/>
      <c r="AV22" s="117"/>
    </row>
    <row r="23" spans="1:48" ht="12" customHeight="1" x14ac:dyDescent="0.3">
      <c r="A23" s="116"/>
      <c r="B23" s="4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3"/>
      <c r="AV23" s="117"/>
    </row>
    <row r="24" spans="1:48" ht="12" customHeight="1" x14ac:dyDescent="0.3">
      <c r="A24" s="116"/>
      <c r="B24" s="461"/>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3"/>
      <c r="AV24" s="117"/>
    </row>
    <row r="25" spans="1:48" ht="12" customHeight="1" x14ac:dyDescent="0.3">
      <c r="A25" s="116"/>
      <c r="B25" s="461"/>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3"/>
      <c r="AV25" s="117"/>
    </row>
    <row r="26" spans="1:48" ht="12" customHeight="1" x14ac:dyDescent="0.3">
      <c r="A26" s="116"/>
      <c r="B26" s="461"/>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3"/>
      <c r="AV26" s="117"/>
    </row>
    <row r="27" spans="1:48" ht="12" customHeight="1" x14ac:dyDescent="0.3">
      <c r="A27" s="116"/>
      <c r="B27" s="461"/>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3"/>
      <c r="AV27" s="117"/>
    </row>
    <row r="28" spans="1:48" ht="12" customHeight="1" x14ac:dyDescent="0.3">
      <c r="A28" s="116"/>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3"/>
      <c r="AV28" s="117"/>
    </row>
    <row r="29" spans="1:48" ht="12" customHeight="1" x14ac:dyDescent="0.3">
      <c r="A29" s="116"/>
      <c r="B29" s="461"/>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3"/>
      <c r="AV29" s="117"/>
    </row>
    <row r="30" spans="1:48" ht="12" customHeight="1" x14ac:dyDescent="0.3">
      <c r="A30" s="116"/>
      <c r="B30" s="461"/>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3"/>
      <c r="AV30" s="117"/>
    </row>
    <row r="31" spans="1:48" ht="12" customHeight="1" x14ac:dyDescent="0.3">
      <c r="A31" s="116"/>
      <c r="B31" s="461"/>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3"/>
      <c r="AV31" s="117"/>
    </row>
    <row r="32" spans="1:48" ht="12" customHeight="1" x14ac:dyDescent="0.3">
      <c r="A32" s="116"/>
      <c r="B32" s="461"/>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3"/>
      <c r="AV32" s="117"/>
    </row>
    <row r="33" spans="1:48" ht="12" customHeight="1" x14ac:dyDescent="0.3">
      <c r="A33" s="116"/>
      <c r="B33" s="461"/>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3"/>
      <c r="AV33" s="117"/>
    </row>
    <row r="34" spans="1:48" ht="12" customHeight="1" x14ac:dyDescent="0.3">
      <c r="A34" s="116"/>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3"/>
      <c r="AV34" s="117"/>
    </row>
    <row r="35" spans="1:48" ht="12" customHeight="1" x14ac:dyDescent="0.3">
      <c r="A35" s="116"/>
      <c r="B35" s="461"/>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3"/>
      <c r="AV35" s="117"/>
    </row>
    <row r="36" spans="1:48" ht="12" customHeight="1" x14ac:dyDescent="0.3">
      <c r="A36" s="116"/>
      <c r="B36" s="461"/>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3"/>
      <c r="AV36" s="117"/>
    </row>
    <row r="37" spans="1:48" ht="12" customHeight="1" x14ac:dyDescent="0.3">
      <c r="A37" s="116"/>
      <c r="B37" s="461"/>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3"/>
      <c r="AV37" s="117"/>
    </row>
    <row r="38" spans="1:48" ht="12" customHeight="1" x14ac:dyDescent="0.3">
      <c r="A38" s="116"/>
      <c r="B38" s="461"/>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3"/>
      <c r="AV38" s="117"/>
    </row>
    <row r="39" spans="1:48" ht="12" customHeight="1" x14ac:dyDescent="0.3">
      <c r="A39" s="116"/>
      <c r="B39" s="461"/>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3"/>
      <c r="AV39" s="117"/>
    </row>
    <row r="40" spans="1:48" ht="12" customHeight="1" x14ac:dyDescent="0.3">
      <c r="A40" s="116"/>
      <c r="B40" s="461"/>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3"/>
      <c r="AV40" s="117"/>
    </row>
    <row r="41" spans="1:48" ht="12" customHeight="1" x14ac:dyDescent="0.3">
      <c r="A41" s="116"/>
      <c r="B41" s="461"/>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3"/>
      <c r="AV41" s="117"/>
    </row>
    <row r="42" spans="1:48" ht="12" customHeight="1" x14ac:dyDescent="0.3">
      <c r="A42" s="116"/>
      <c r="B42" s="461"/>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3"/>
      <c r="AV42" s="117"/>
    </row>
    <row r="43" spans="1:48" ht="12" customHeight="1" thickBot="1" x14ac:dyDescent="0.35">
      <c r="A43" s="116"/>
      <c r="B43" s="464"/>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6"/>
      <c r="AV43" s="117"/>
    </row>
    <row r="44" spans="1:48" ht="12" customHeight="1" x14ac:dyDescent="0.3">
      <c r="A44" s="11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117"/>
    </row>
    <row r="45" spans="1:48" ht="12" customHeight="1" thickBot="1" x14ac:dyDescent="0.35">
      <c r="A45" s="118"/>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456"/>
      <c r="AO45" s="456"/>
      <c r="AP45" s="456"/>
      <c r="AQ45" s="456"/>
      <c r="AR45" s="91"/>
      <c r="AS45" s="456"/>
      <c r="AT45" s="456"/>
      <c r="AU45" s="456"/>
      <c r="AV45" s="457"/>
    </row>
    <row r="46" spans="1:48" s="26" customFormat="1" ht="12" customHeight="1" thickTop="1" x14ac:dyDescent="0.3"/>
    <row r="47" spans="1:48" s="26" customFormat="1" ht="12" customHeight="1" x14ac:dyDescent="0.3"/>
    <row r="48" spans="1:48" s="26" customFormat="1" ht="12" customHeight="1" x14ac:dyDescent="0.3"/>
    <row r="49" s="26" customFormat="1" ht="12" customHeight="1" x14ac:dyDescent="0.3"/>
    <row r="50" s="26" customFormat="1" ht="12" customHeight="1" x14ac:dyDescent="0.3"/>
    <row r="51" s="26" customFormat="1" ht="12" customHeight="1" x14ac:dyDescent="0.3"/>
    <row r="52" s="26" customFormat="1" ht="12" customHeight="1" x14ac:dyDescent="0.3"/>
    <row r="53" s="26" customFormat="1" ht="12" customHeight="1" x14ac:dyDescent="0.3"/>
    <row r="54" s="26" customFormat="1" ht="12" customHeight="1" x14ac:dyDescent="0.3"/>
    <row r="55" s="26" customFormat="1" ht="12" customHeight="1" x14ac:dyDescent="0.3"/>
    <row r="56" s="26" customFormat="1" ht="12" customHeight="1" x14ac:dyDescent="0.3"/>
    <row r="57" s="26" customFormat="1" ht="12" customHeight="1" x14ac:dyDescent="0.3"/>
    <row r="58" s="26" customFormat="1" ht="12" customHeight="1" x14ac:dyDescent="0.3"/>
    <row r="59" s="26" customFormat="1" ht="12" customHeight="1" x14ac:dyDescent="0.3"/>
    <row r="60" s="26" customFormat="1" ht="12" customHeight="1" x14ac:dyDescent="0.3"/>
    <row r="61" s="26" customFormat="1" ht="12" customHeight="1" x14ac:dyDescent="0.3"/>
    <row r="62" s="26" customFormat="1" ht="12" customHeight="1" x14ac:dyDescent="0.3"/>
    <row r="63" s="26" customFormat="1" ht="12" customHeight="1" x14ac:dyDescent="0.3"/>
    <row r="64" s="26" customFormat="1" ht="12" customHeight="1" x14ac:dyDescent="0.3"/>
    <row r="65" s="26" customFormat="1" ht="12" customHeight="1" x14ac:dyDescent="0.3"/>
    <row r="66" s="26" customFormat="1" ht="12" customHeight="1" x14ac:dyDescent="0.3"/>
    <row r="67" s="26" customFormat="1" ht="12" customHeight="1" x14ac:dyDescent="0.3"/>
    <row r="68" s="26" customFormat="1" ht="12" customHeight="1" x14ac:dyDescent="0.3"/>
    <row r="69" s="26" customFormat="1" ht="12" customHeight="1" x14ac:dyDescent="0.3"/>
    <row r="70" s="26" customFormat="1" ht="12" customHeight="1" x14ac:dyDescent="0.3"/>
    <row r="71" s="26" customFormat="1" ht="12" customHeight="1" x14ac:dyDescent="0.3"/>
    <row r="72" s="26" customFormat="1" ht="12" customHeight="1" x14ac:dyDescent="0.3"/>
    <row r="73" s="26" customFormat="1" ht="12" customHeight="1" x14ac:dyDescent="0.3"/>
    <row r="74" s="26" customFormat="1" ht="12" customHeight="1" x14ac:dyDescent="0.3"/>
    <row r="75" s="26" customFormat="1" ht="12" customHeight="1" x14ac:dyDescent="0.3"/>
    <row r="76" s="26" customFormat="1" ht="12" customHeight="1" x14ac:dyDescent="0.3"/>
    <row r="77" s="26" customFormat="1" ht="12" customHeight="1" x14ac:dyDescent="0.3"/>
    <row r="78" s="26" customFormat="1" ht="12" customHeight="1" x14ac:dyDescent="0.3"/>
    <row r="79" s="26" customFormat="1" ht="12" customHeight="1" x14ac:dyDescent="0.3"/>
    <row r="80" s="26" customFormat="1" ht="12" customHeight="1" x14ac:dyDescent="0.3"/>
    <row r="81" s="26" customFormat="1" ht="12" customHeight="1" x14ac:dyDescent="0.3"/>
    <row r="82" s="26" customFormat="1" ht="12" customHeight="1" x14ac:dyDescent="0.3"/>
    <row r="83" s="26" customFormat="1" ht="12" customHeight="1" x14ac:dyDescent="0.3"/>
    <row r="84" s="26" customFormat="1" ht="12" customHeight="1" x14ac:dyDescent="0.3"/>
    <row r="85" s="26" customFormat="1" ht="12" customHeight="1" x14ac:dyDescent="0.3"/>
    <row r="86" s="26" customFormat="1" ht="12" customHeight="1" x14ac:dyDescent="0.3"/>
    <row r="87" s="26" customFormat="1" ht="12" customHeight="1" x14ac:dyDescent="0.3"/>
    <row r="88" s="26" customFormat="1" ht="12" customHeight="1" x14ac:dyDescent="0.3"/>
    <row r="89" s="26" customFormat="1" ht="12" customHeight="1" x14ac:dyDescent="0.3"/>
    <row r="90" s="26" customFormat="1" ht="12" customHeight="1" x14ac:dyDescent="0.3"/>
    <row r="91" s="26" customFormat="1" ht="12" customHeight="1" x14ac:dyDescent="0.3"/>
    <row r="92" s="26" customFormat="1" ht="12" customHeight="1" x14ac:dyDescent="0.3"/>
    <row r="93" s="26" customFormat="1" ht="12" customHeight="1" x14ac:dyDescent="0.3"/>
    <row r="94" s="26" customFormat="1" ht="12" customHeight="1" x14ac:dyDescent="0.3"/>
    <row r="95" s="26" customFormat="1" ht="12" customHeight="1" x14ac:dyDescent="0.3"/>
    <row r="96" s="26" customFormat="1" ht="12" customHeight="1" x14ac:dyDescent="0.3"/>
    <row r="97" s="26" customFormat="1" ht="12" customHeight="1" x14ac:dyDescent="0.3"/>
    <row r="98" s="26" customFormat="1" ht="12" customHeight="1" x14ac:dyDescent="0.3"/>
    <row r="99" s="26" customFormat="1" ht="12" customHeight="1" x14ac:dyDescent="0.3"/>
    <row r="100" s="26" customFormat="1" ht="12" customHeight="1" x14ac:dyDescent="0.3"/>
    <row r="101" s="26" customFormat="1" ht="12" customHeight="1" x14ac:dyDescent="0.3"/>
    <row r="102" s="26" customFormat="1" ht="12" customHeight="1" x14ac:dyDescent="0.3"/>
    <row r="103" s="26" customFormat="1" ht="12" customHeight="1" x14ac:dyDescent="0.3"/>
    <row r="104" s="26" customFormat="1" ht="12" customHeight="1" x14ac:dyDescent="0.3"/>
    <row r="105" s="26" customFormat="1" ht="12" customHeight="1" x14ac:dyDescent="0.3"/>
    <row r="106" s="26" customFormat="1" ht="12" customHeight="1" x14ac:dyDescent="0.3"/>
    <row r="107" s="26" customFormat="1" ht="12" customHeight="1" x14ac:dyDescent="0.3"/>
    <row r="108" s="26" customFormat="1" ht="12" customHeight="1" x14ac:dyDescent="0.3"/>
    <row r="109" s="26" customFormat="1" ht="12" customHeight="1" x14ac:dyDescent="0.3"/>
    <row r="110" s="26" customFormat="1" ht="12" customHeight="1" x14ac:dyDescent="0.3"/>
    <row r="111" s="26" customFormat="1" ht="12" customHeight="1" x14ac:dyDescent="0.3"/>
    <row r="112" s="26" customFormat="1" ht="12" customHeight="1" x14ac:dyDescent="0.3"/>
    <row r="113" s="26" customFormat="1" ht="12" customHeight="1" x14ac:dyDescent="0.3"/>
    <row r="114" s="26" customFormat="1" ht="12" customHeight="1" x14ac:dyDescent="0.3"/>
    <row r="115" s="26" customFormat="1" ht="12" customHeight="1" x14ac:dyDescent="0.3"/>
    <row r="116" s="26" customFormat="1" ht="12" customHeight="1" x14ac:dyDescent="0.3"/>
    <row r="117" s="26" customFormat="1" ht="12" customHeight="1" x14ac:dyDescent="0.3"/>
    <row r="118" s="26" customFormat="1" ht="12" customHeight="1" x14ac:dyDescent="0.3"/>
    <row r="119" s="26" customFormat="1" ht="12" customHeight="1" x14ac:dyDescent="0.3"/>
    <row r="120" s="26" customFormat="1" ht="12" customHeight="1" x14ac:dyDescent="0.3"/>
    <row r="121" s="26" customFormat="1" ht="12" customHeight="1" x14ac:dyDescent="0.3"/>
    <row r="122" s="26" customFormat="1" ht="12" customHeight="1" x14ac:dyDescent="0.3"/>
    <row r="123" s="26" customFormat="1" ht="12" customHeight="1" x14ac:dyDescent="0.3"/>
    <row r="124" s="26" customFormat="1" ht="12" customHeight="1" x14ac:dyDescent="0.3"/>
    <row r="125" s="26" customFormat="1" ht="12" customHeight="1" x14ac:dyDescent="0.3"/>
    <row r="126" s="26" customFormat="1" ht="12" customHeight="1" x14ac:dyDescent="0.3"/>
    <row r="127" s="26" customFormat="1" ht="12" customHeight="1" x14ac:dyDescent="0.3"/>
    <row r="128" s="26" customFormat="1" ht="12" customHeight="1" x14ac:dyDescent="0.3"/>
    <row r="129" s="26" customFormat="1" ht="12" customHeight="1" x14ac:dyDescent="0.3"/>
    <row r="130" s="26" customFormat="1" ht="12" customHeight="1" x14ac:dyDescent="0.3"/>
    <row r="131" s="26" customFormat="1" ht="12" customHeight="1" x14ac:dyDescent="0.3"/>
    <row r="132" s="26" customFormat="1" ht="12" customHeight="1" x14ac:dyDescent="0.3"/>
    <row r="133" s="26" customFormat="1" ht="12" customHeight="1" x14ac:dyDescent="0.3"/>
    <row r="134" s="26" customFormat="1" ht="12" customHeight="1" x14ac:dyDescent="0.3"/>
    <row r="135" s="26" customFormat="1" ht="12" customHeight="1" x14ac:dyDescent="0.3"/>
    <row r="136" s="26" customFormat="1" ht="12" customHeight="1" x14ac:dyDescent="0.3"/>
    <row r="137" s="26" customFormat="1" ht="12" customHeight="1" x14ac:dyDescent="0.3"/>
    <row r="138" s="26" customFormat="1" ht="12" customHeight="1" x14ac:dyDescent="0.3"/>
    <row r="139" s="26" customFormat="1" ht="12" customHeight="1" x14ac:dyDescent="0.3"/>
    <row r="140" s="26" customFormat="1" ht="12" customHeight="1" x14ac:dyDescent="0.3"/>
    <row r="141" s="26" customFormat="1" ht="12" customHeight="1" x14ac:dyDescent="0.3"/>
    <row r="142" s="26" customFormat="1" ht="12" customHeight="1" x14ac:dyDescent="0.3"/>
    <row r="143" s="26" customFormat="1" ht="12" customHeight="1" x14ac:dyDescent="0.3"/>
    <row r="144" s="26" customFormat="1" ht="12" customHeight="1" x14ac:dyDescent="0.3"/>
    <row r="145" s="26" customFormat="1" ht="12" customHeight="1" x14ac:dyDescent="0.3"/>
    <row r="146" s="26" customFormat="1" ht="12" customHeight="1" x14ac:dyDescent="0.3"/>
    <row r="147" s="26" customFormat="1" ht="12" customHeight="1" x14ac:dyDescent="0.3"/>
    <row r="148" s="26" customFormat="1" ht="12" customHeight="1" x14ac:dyDescent="0.3"/>
    <row r="149" s="26" customFormat="1" ht="12" customHeight="1" x14ac:dyDescent="0.3"/>
    <row r="150" s="26" customFormat="1" ht="12" customHeight="1" x14ac:dyDescent="0.3"/>
    <row r="151" s="26" customFormat="1" ht="12" customHeight="1" x14ac:dyDescent="0.3"/>
    <row r="152" s="26" customFormat="1" ht="12" customHeight="1" x14ac:dyDescent="0.3"/>
    <row r="153" s="26" customFormat="1" ht="12" customHeight="1" x14ac:dyDescent="0.3"/>
    <row r="154" s="26" customFormat="1" ht="12" customHeight="1" x14ac:dyDescent="0.3"/>
    <row r="155" s="26" customFormat="1" ht="12" customHeight="1" x14ac:dyDescent="0.3"/>
    <row r="156" s="26" customFormat="1" ht="12" customHeight="1" x14ac:dyDescent="0.3"/>
    <row r="157" s="26" customFormat="1" ht="12" customHeight="1" x14ac:dyDescent="0.3"/>
    <row r="158" s="26" customFormat="1" ht="12" customHeight="1" x14ac:dyDescent="0.3"/>
    <row r="159" s="26" customFormat="1" ht="12" customHeight="1" x14ac:dyDescent="0.3"/>
    <row r="160" s="26" customFormat="1" ht="12" customHeight="1" x14ac:dyDescent="0.3"/>
    <row r="161" s="26" customFormat="1" ht="12" customHeight="1" x14ac:dyDescent="0.3"/>
    <row r="162" s="26" customFormat="1" ht="12" customHeight="1" x14ac:dyDescent="0.3"/>
    <row r="163" s="26" customFormat="1" ht="12" customHeight="1" x14ac:dyDescent="0.3"/>
    <row r="164" s="26" customFormat="1" ht="12" customHeight="1" x14ac:dyDescent="0.3"/>
    <row r="165" s="26" customFormat="1" ht="12" customHeight="1" x14ac:dyDescent="0.3"/>
    <row r="166" s="26" customFormat="1" ht="12" customHeight="1" x14ac:dyDescent="0.3"/>
    <row r="167" s="26" customFormat="1" ht="12" customHeight="1" x14ac:dyDescent="0.3"/>
    <row r="168" s="26" customFormat="1" ht="12" customHeight="1" x14ac:dyDescent="0.3"/>
    <row r="169" s="26" customFormat="1" ht="12" customHeight="1" x14ac:dyDescent="0.3"/>
    <row r="170" s="26" customFormat="1" ht="12" customHeight="1" x14ac:dyDescent="0.3"/>
    <row r="171" s="26" customFormat="1" ht="12" customHeight="1" x14ac:dyDescent="0.3"/>
    <row r="172" s="26" customFormat="1" ht="12" customHeight="1" x14ac:dyDescent="0.3"/>
    <row r="173" s="26" customFormat="1" ht="12" customHeight="1" x14ac:dyDescent="0.3"/>
    <row r="174" s="26" customFormat="1" ht="12" customHeight="1" x14ac:dyDescent="0.3"/>
    <row r="175" s="26" customFormat="1" ht="12" customHeight="1" x14ac:dyDescent="0.3"/>
    <row r="176" s="26" customFormat="1" ht="12" customHeight="1" x14ac:dyDescent="0.3"/>
    <row r="177" s="26" customFormat="1" ht="12" customHeight="1" x14ac:dyDescent="0.3"/>
    <row r="178" s="26" customFormat="1" ht="12" customHeight="1" x14ac:dyDescent="0.3"/>
    <row r="179" s="26" customFormat="1" ht="12" customHeight="1" x14ac:dyDescent="0.3"/>
    <row r="180" s="26" customFormat="1" ht="12" customHeight="1" x14ac:dyDescent="0.3"/>
    <row r="181" s="26" customFormat="1" ht="12" customHeight="1" x14ac:dyDescent="0.3"/>
    <row r="182" s="26" customFormat="1" ht="12" customHeight="1" x14ac:dyDescent="0.3"/>
    <row r="183" s="26" customFormat="1" ht="12" customHeight="1" x14ac:dyDescent="0.3"/>
    <row r="184" s="26" customFormat="1" ht="12" customHeight="1" x14ac:dyDescent="0.3"/>
    <row r="185" s="26" customFormat="1" ht="12" customHeight="1" x14ac:dyDescent="0.3"/>
    <row r="186" s="26" customFormat="1" ht="12" customHeight="1" x14ac:dyDescent="0.3"/>
    <row r="187" s="26" customFormat="1" ht="12" customHeight="1" x14ac:dyDescent="0.3"/>
    <row r="188" s="26" customFormat="1" ht="12" customHeight="1" x14ac:dyDescent="0.3"/>
    <row r="189" s="26" customFormat="1" ht="12" customHeight="1" x14ac:dyDescent="0.3"/>
    <row r="190" s="26" customFormat="1" ht="12" customHeight="1" x14ac:dyDescent="0.3"/>
    <row r="191" s="26" customFormat="1" ht="12" customHeight="1" x14ac:dyDescent="0.3"/>
    <row r="192" s="26" customFormat="1" ht="12" customHeight="1" x14ac:dyDescent="0.3"/>
    <row r="193" s="26" customFormat="1" ht="12" customHeight="1" x14ac:dyDescent="0.3"/>
    <row r="194" s="26" customFormat="1" ht="12" customHeight="1" x14ac:dyDescent="0.3"/>
    <row r="195" s="26" customFormat="1" ht="12" customHeight="1" x14ac:dyDescent="0.3"/>
    <row r="196" s="26" customFormat="1" ht="12" customHeight="1" x14ac:dyDescent="0.3"/>
    <row r="197" s="26" customFormat="1" ht="12" customHeight="1" x14ac:dyDescent="0.3"/>
    <row r="198" s="26" customFormat="1" ht="12" customHeight="1" x14ac:dyDescent="0.3"/>
    <row r="199" s="26" customFormat="1" ht="12" customHeight="1" x14ac:dyDescent="0.3"/>
    <row r="200" s="26" customFormat="1" ht="12" customHeight="1" x14ac:dyDescent="0.3"/>
    <row r="201" s="26" customFormat="1" ht="12" customHeight="1" x14ac:dyDescent="0.3"/>
    <row r="202" s="26" customFormat="1" ht="12" customHeight="1" x14ac:dyDescent="0.3"/>
    <row r="203" s="26" customFormat="1" ht="12" customHeight="1" x14ac:dyDescent="0.3"/>
    <row r="204" s="26" customFormat="1" ht="12" customHeight="1" x14ac:dyDescent="0.3"/>
    <row r="205" s="26" customFormat="1" ht="12" customHeight="1" x14ac:dyDescent="0.3"/>
    <row r="206" s="26" customFormat="1" ht="12" customHeight="1" x14ac:dyDescent="0.3"/>
    <row r="207" s="26" customFormat="1" ht="12" customHeight="1" x14ac:dyDescent="0.3"/>
    <row r="208" s="26" customFormat="1" ht="12" customHeight="1" x14ac:dyDescent="0.3"/>
    <row r="209" s="26" customFormat="1" ht="12" customHeight="1" x14ac:dyDescent="0.3"/>
    <row r="210" s="26" customFormat="1" ht="12" customHeight="1" x14ac:dyDescent="0.3"/>
    <row r="211" s="26" customFormat="1" ht="12" customHeight="1" x14ac:dyDescent="0.3"/>
    <row r="212" s="26" customFormat="1" ht="12" customHeight="1" x14ac:dyDescent="0.3"/>
    <row r="213" s="26" customFormat="1" ht="12" customHeight="1" x14ac:dyDescent="0.3"/>
    <row r="214" s="26" customFormat="1" ht="12" customHeight="1" x14ac:dyDescent="0.3"/>
    <row r="215" s="26" customFormat="1" ht="12" customHeight="1" x14ac:dyDescent="0.3"/>
    <row r="216" s="26" customFormat="1" ht="12" customHeight="1" x14ac:dyDescent="0.3"/>
    <row r="217" s="26" customFormat="1" ht="12" customHeight="1" x14ac:dyDescent="0.3"/>
    <row r="218" s="26" customFormat="1" ht="12" customHeight="1" x14ac:dyDescent="0.3"/>
    <row r="219" s="26" customFormat="1" ht="12" customHeight="1" x14ac:dyDescent="0.3"/>
    <row r="220" s="26" customFormat="1" ht="12" customHeight="1" x14ac:dyDescent="0.3"/>
    <row r="221" s="26" customFormat="1" ht="12" customHeight="1" x14ac:dyDescent="0.3"/>
    <row r="222" s="26" customFormat="1" ht="12" customHeight="1" x14ac:dyDescent="0.3"/>
    <row r="223" s="26" customFormat="1" ht="12" customHeight="1" x14ac:dyDescent="0.3"/>
    <row r="224" s="26" customFormat="1" ht="12" customHeight="1" x14ac:dyDescent="0.3"/>
    <row r="225" s="26" customFormat="1" ht="12" customHeight="1" x14ac:dyDescent="0.3"/>
    <row r="226" s="26" customFormat="1" ht="12" customHeight="1" x14ac:dyDescent="0.3"/>
    <row r="227" s="26" customFormat="1" ht="12" customHeight="1" x14ac:dyDescent="0.3"/>
    <row r="228" s="26" customFormat="1" ht="12" customHeight="1" x14ac:dyDescent="0.3"/>
    <row r="229" s="26" customFormat="1" ht="12" customHeight="1" x14ac:dyDescent="0.3"/>
    <row r="230" s="26" customFormat="1" ht="12" customHeight="1" x14ac:dyDescent="0.3"/>
    <row r="231" s="26" customFormat="1" ht="12" customHeight="1" x14ac:dyDescent="0.3"/>
    <row r="232" s="26" customFormat="1" ht="12" customHeight="1" x14ac:dyDescent="0.3"/>
    <row r="233" s="26" customFormat="1" ht="12" customHeight="1" x14ac:dyDescent="0.3"/>
    <row r="234" s="26" customFormat="1" ht="12" customHeight="1" x14ac:dyDescent="0.3"/>
    <row r="235" s="26" customFormat="1" ht="12" customHeight="1" x14ac:dyDescent="0.3"/>
    <row r="236" s="26" customFormat="1" ht="12" customHeight="1" x14ac:dyDescent="0.3"/>
    <row r="237" s="26" customFormat="1" ht="12" customHeight="1" x14ac:dyDescent="0.3"/>
    <row r="238" s="26" customFormat="1" ht="12" customHeight="1" x14ac:dyDescent="0.3"/>
    <row r="239" s="26" customFormat="1" ht="12" customHeight="1" x14ac:dyDescent="0.3"/>
    <row r="240" s="26" customFormat="1" ht="12" customHeight="1" x14ac:dyDescent="0.3"/>
    <row r="241" s="26" customFormat="1" ht="12" customHeight="1" x14ac:dyDescent="0.3"/>
    <row r="242" s="26" customFormat="1" ht="12" customHeight="1" x14ac:dyDescent="0.3"/>
    <row r="243" s="26" customFormat="1" ht="12" customHeight="1" x14ac:dyDescent="0.3"/>
    <row r="244" s="26" customFormat="1" ht="12" customHeight="1" x14ac:dyDescent="0.3"/>
    <row r="245" s="26" customFormat="1" ht="12" customHeight="1" x14ac:dyDescent="0.3"/>
    <row r="246" s="26" customFormat="1" ht="12" customHeight="1" x14ac:dyDescent="0.3"/>
    <row r="247" s="26" customFormat="1" ht="12" customHeight="1" x14ac:dyDescent="0.3"/>
    <row r="248" s="26" customFormat="1" ht="12" customHeight="1" x14ac:dyDescent="0.3"/>
    <row r="249" s="26" customFormat="1" ht="12" customHeight="1" x14ac:dyDescent="0.3"/>
    <row r="250" s="26" customFormat="1" ht="12" customHeight="1" x14ac:dyDescent="0.3"/>
    <row r="251" s="26" customFormat="1" ht="12" customHeight="1" x14ac:dyDescent="0.3"/>
    <row r="252" s="26" customFormat="1" ht="12" customHeight="1" x14ac:dyDescent="0.3"/>
    <row r="253" s="26" customFormat="1" ht="12" customHeight="1" x14ac:dyDescent="0.3"/>
    <row r="254" s="26" customFormat="1" ht="12" customHeight="1" x14ac:dyDescent="0.3"/>
    <row r="255" s="26" customFormat="1" ht="12" customHeight="1" x14ac:dyDescent="0.3"/>
    <row r="256" s="26" customFormat="1" ht="12" customHeight="1" x14ac:dyDescent="0.3"/>
    <row r="257" s="26" customFormat="1" ht="12" customHeight="1" x14ac:dyDescent="0.3"/>
    <row r="258" s="26" customFormat="1" ht="12" customHeight="1" x14ac:dyDescent="0.3"/>
    <row r="259" s="26" customFormat="1" ht="12" customHeight="1" x14ac:dyDescent="0.3"/>
    <row r="260" s="26" customFormat="1" ht="12" customHeight="1" x14ac:dyDescent="0.3"/>
    <row r="261" s="26" customFormat="1" ht="12" customHeight="1" x14ac:dyDescent="0.3"/>
    <row r="262" s="26" customFormat="1" ht="12" customHeight="1" x14ac:dyDescent="0.3"/>
    <row r="263" s="26" customFormat="1" ht="12" customHeight="1" x14ac:dyDescent="0.3"/>
    <row r="264" s="26" customFormat="1" ht="12" customHeight="1" x14ac:dyDescent="0.3"/>
    <row r="265" s="26" customFormat="1" ht="12" customHeight="1" x14ac:dyDescent="0.3"/>
    <row r="266" s="26" customFormat="1" ht="12" customHeight="1" x14ac:dyDescent="0.3"/>
    <row r="267" s="26" customFormat="1" ht="12" customHeight="1" x14ac:dyDescent="0.3"/>
    <row r="268" s="26" customFormat="1" ht="12" customHeight="1" x14ac:dyDescent="0.3"/>
    <row r="269" s="26" customFormat="1" ht="12" customHeight="1" x14ac:dyDescent="0.3"/>
    <row r="270" s="26" customFormat="1" ht="12" customHeight="1" x14ac:dyDescent="0.3"/>
    <row r="271" s="26" customFormat="1" ht="12" customHeight="1" x14ac:dyDescent="0.3"/>
    <row r="272" s="26" customFormat="1" ht="12" customHeight="1" x14ac:dyDescent="0.3"/>
    <row r="273" s="26" customFormat="1" ht="12" customHeight="1" x14ac:dyDescent="0.3"/>
    <row r="274" s="26" customFormat="1" ht="12" customHeight="1" x14ac:dyDescent="0.3"/>
    <row r="275" s="26" customFormat="1" ht="12" customHeight="1" x14ac:dyDescent="0.3"/>
    <row r="276" s="26" customFormat="1" ht="12" customHeight="1" x14ac:dyDescent="0.3"/>
    <row r="277" s="26" customFormat="1" ht="12" customHeight="1" x14ac:dyDescent="0.3"/>
    <row r="278" s="26" customFormat="1" ht="12" customHeight="1" x14ac:dyDescent="0.3"/>
    <row r="279" s="26" customFormat="1" ht="12" customHeight="1" x14ac:dyDescent="0.3"/>
    <row r="280" s="26" customFormat="1" ht="12" customHeight="1" x14ac:dyDescent="0.3"/>
    <row r="281" s="26" customFormat="1" ht="12" customHeight="1" x14ac:dyDescent="0.3"/>
    <row r="282" s="26" customFormat="1" ht="12" customHeight="1" x14ac:dyDescent="0.3"/>
    <row r="283" s="26" customFormat="1" ht="12" customHeight="1" x14ac:dyDescent="0.3"/>
    <row r="284" s="26" customFormat="1" ht="12" customHeight="1" x14ac:dyDescent="0.3"/>
    <row r="285" s="26" customFormat="1" ht="12" customHeight="1" x14ac:dyDescent="0.3"/>
    <row r="286" s="26" customFormat="1" ht="12" customHeight="1" x14ac:dyDescent="0.3"/>
    <row r="287" s="26" customFormat="1" ht="12" customHeight="1" x14ac:dyDescent="0.3"/>
    <row r="288" s="26" customFormat="1" ht="12" customHeight="1" x14ac:dyDescent="0.3"/>
    <row r="289" s="26" customFormat="1" ht="12" customHeight="1" x14ac:dyDescent="0.3"/>
    <row r="290" s="26" customFormat="1" ht="12" customHeight="1" x14ac:dyDescent="0.3"/>
    <row r="291" s="26" customFormat="1" ht="12" customHeight="1" x14ac:dyDescent="0.3"/>
    <row r="292" s="26" customFormat="1" ht="12" customHeight="1" x14ac:dyDescent="0.3"/>
    <row r="293" s="26" customFormat="1" ht="12" customHeight="1" x14ac:dyDescent="0.3"/>
    <row r="294" s="26" customFormat="1" ht="12" customHeight="1" x14ac:dyDescent="0.3"/>
    <row r="295" s="26" customFormat="1" ht="12" customHeight="1" x14ac:dyDescent="0.3"/>
    <row r="296" s="26" customFormat="1" ht="12" customHeight="1" x14ac:dyDescent="0.3"/>
    <row r="297" s="26" customFormat="1" ht="12" customHeight="1" x14ac:dyDescent="0.3"/>
    <row r="298" s="26" customFormat="1" ht="12" customHeight="1" x14ac:dyDescent="0.3"/>
    <row r="299" s="26" customFormat="1" ht="12" customHeight="1" x14ac:dyDescent="0.3"/>
    <row r="300" s="26" customFormat="1" ht="12" customHeight="1" x14ac:dyDescent="0.3"/>
    <row r="301" s="26" customFormat="1" ht="12" customHeight="1" x14ac:dyDescent="0.3"/>
    <row r="302" s="26" customFormat="1" ht="12" customHeight="1" x14ac:dyDescent="0.3"/>
    <row r="303" s="26" customFormat="1" ht="12" customHeight="1" x14ac:dyDescent="0.3"/>
    <row r="304" s="26" customFormat="1" ht="12" customHeight="1" x14ac:dyDescent="0.3"/>
    <row r="305" s="26" customFormat="1" ht="12" customHeight="1" x14ac:dyDescent="0.3"/>
    <row r="306" s="26" customFormat="1" ht="12" customHeight="1" x14ac:dyDescent="0.3"/>
    <row r="307" s="26" customFormat="1" ht="12" customHeight="1" x14ac:dyDescent="0.3"/>
    <row r="308" s="26" customFormat="1" ht="12" customHeight="1" x14ac:dyDescent="0.3"/>
    <row r="309" s="26" customFormat="1" ht="12" customHeight="1" x14ac:dyDescent="0.3"/>
    <row r="310" s="26" customFormat="1" ht="12" customHeight="1" x14ac:dyDescent="0.3"/>
    <row r="311" s="26" customFormat="1" ht="12" customHeight="1" x14ac:dyDescent="0.3"/>
    <row r="312" s="26" customFormat="1" ht="12" customHeight="1" x14ac:dyDescent="0.3"/>
    <row r="313" s="26" customFormat="1" ht="12" customHeight="1" x14ac:dyDescent="0.3"/>
    <row r="314" s="26" customFormat="1" ht="12" customHeight="1" x14ac:dyDescent="0.3"/>
    <row r="315" s="26" customFormat="1" ht="12" customHeight="1" x14ac:dyDescent="0.3"/>
    <row r="316" s="26" customFormat="1" ht="12" customHeight="1" x14ac:dyDescent="0.3"/>
    <row r="317" s="26" customFormat="1" ht="12" customHeight="1" x14ac:dyDescent="0.3"/>
    <row r="318" s="26" customFormat="1" ht="12" customHeight="1" x14ac:dyDescent="0.3"/>
    <row r="319" s="26" customFormat="1" ht="12" customHeight="1" x14ac:dyDescent="0.3"/>
    <row r="320" s="26" customFormat="1" ht="12" customHeight="1" x14ac:dyDescent="0.3"/>
    <row r="321" s="26" customFormat="1" ht="12" customHeight="1" x14ac:dyDescent="0.3"/>
    <row r="322" s="26" customFormat="1" ht="12" customHeight="1" x14ac:dyDescent="0.3"/>
    <row r="323" s="26" customFormat="1" ht="12" customHeight="1" x14ac:dyDescent="0.3"/>
    <row r="324" s="26" customFormat="1" ht="12" customHeight="1" x14ac:dyDescent="0.3"/>
    <row r="325" s="26" customFormat="1" ht="12" customHeight="1" x14ac:dyDescent="0.3"/>
    <row r="326" s="26" customFormat="1" ht="12" customHeight="1" x14ac:dyDescent="0.3"/>
    <row r="327" s="26" customFormat="1" ht="12" customHeight="1" x14ac:dyDescent="0.3"/>
    <row r="328" s="26" customFormat="1" ht="12" customHeight="1" x14ac:dyDescent="0.3"/>
    <row r="329" s="26" customFormat="1" ht="12" customHeight="1" x14ac:dyDescent="0.3"/>
    <row r="330" s="26" customFormat="1" ht="12" customHeight="1" x14ac:dyDescent="0.3"/>
    <row r="331" s="26" customFormat="1" ht="12" customHeight="1" x14ac:dyDescent="0.3"/>
    <row r="332" s="26" customFormat="1" ht="12" customHeight="1" x14ac:dyDescent="0.3"/>
    <row r="333" s="26" customFormat="1" ht="12" customHeight="1" x14ac:dyDescent="0.3"/>
    <row r="334" s="26" customFormat="1" ht="12" customHeight="1" x14ac:dyDescent="0.3"/>
    <row r="335" s="26" customFormat="1" ht="12" customHeight="1" x14ac:dyDescent="0.3"/>
    <row r="336" s="26" customFormat="1" ht="12" customHeight="1" x14ac:dyDescent="0.3"/>
    <row r="337" s="26" customFormat="1" ht="12" customHeight="1" x14ac:dyDescent="0.3"/>
    <row r="338" s="26" customFormat="1" ht="12" customHeight="1" x14ac:dyDescent="0.3"/>
    <row r="339" s="26" customFormat="1" ht="12" customHeight="1" x14ac:dyDescent="0.3"/>
    <row r="340" s="26" customFormat="1" ht="12" customHeight="1" x14ac:dyDescent="0.3"/>
    <row r="341" s="26" customFormat="1" ht="12" customHeight="1" x14ac:dyDescent="0.3"/>
    <row r="342" s="26" customFormat="1" ht="12" customHeight="1" x14ac:dyDescent="0.3"/>
    <row r="343" s="26" customFormat="1" ht="12" customHeight="1" x14ac:dyDescent="0.3"/>
    <row r="344" s="26" customFormat="1" ht="12" customHeight="1" x14ac:dyDescent="0.3"/>
    <row r="345" s="26" customFormat="1" ht="12" customHeight="1" x14ac:dyDescent="0.3"/>
    <row r="346" s="26" customFormat="1" ht="12" customHeight="1" x14ac:dyDescent="0.3"/>
    <row r="347" s="26" customFormat="1" ht="12" customHeight="1" x14ac:dyDescent="0.3"/>
    <row r="348" s="26" customFormat="1" ht="12" customHeight="1" x14ac:dyDescent="0.3"/>
    <row r="349" s="26" customFormat="1" ht="12" customHeight="1" x14ac:dyDescent="0.3"/>
    <row r="350" s="26" customFormat="1" ht="12" customHeight="1" x14ac:dyDescent="0.3"/>
    <row r="351" s="26" customFormat="1" ht="12" customHeight="1" x14ac:dyDescent="0.3"/>
    <row r="352" s="26" customFormat="1" ht="12" customHeight="1" x14ac:dyDescent="0.3"/>
    <row r="353" s="26" customFormat="1" ht="12" customHeight="1" x14ac:dyDescent="0.3"/>
    <row r="354" s="26" customFormat="1" ht="12" customHeight="1" x14ac:dyDescent="0.3"/>
    <row r="355" s="26" customFormat="1" ht="12" customHeight="1" x14ac:dyDescent="0.3"/>
    <row r="356" s="26" customFormat="1" ht="12" customHeight="1" x14ac:dyDescent="0.3"/>
    <row r="357" s="26" customFormat="1" ht="12" customHeight="1" x14ac:dyDescent="0.3"/>
    <row r="358" s="26" customFormat="1" ht="12" customHeight="1" x14ac:dyDescent="0.3"/>
    <row r="359" s="26" customFormat="1" ht="12" customHeight="1" x14ac:dyDescent="0.3"/>
    <row r="360" s="26" customFormat="1" ht="12" customHeight="1" x14ac:dyDescent="0.3"/>
    <row r="361" s="26" customFormat="1" ht="12" customHeight="1" x14ac:dyDescent="0.3"/>
    <row r="362" s="26" customFormat="1" ht="12" customHeight="1" x14ac:dyDescent="0.3"/>
    <row r="363" s="26" customFormat="1" ht="12" customHeight="1" x14ac:dyDescent="0.3"/>
    <row r="364" s="26" customFormat="1" ht="12" customHeight="1" x14ac:dyDescent="0.3"/>
    <row r="365" s="26" customFormat="1" ht="12" customHeight="1" x14ac:dyDescent="0.3"/>
    <row r="366" s="26" customFormat="1" ht="12" customHeight="1" x14ac:dyDescent="0.3"/>
    <row r="367" s="26" customFormat="1" ht="12" customHeight="1" x14ac:dyDescent="0.3"/>
    <row r="368" s="26" customFormat="1" ht="12" customHeight="1" x14ac:dyDescent="0.3"/>
    <row r="369" s="26" customFormat="1" ht="12" customHeight="1" x14ac:dyDescent="0.3"/>
    <row r="370" s="26" customFormat="1" ht="12" customHeight="1" x14ac:dyDescent="0.3"/>
    <row r="371" s="26" customFormat="1" ht="12" customHeight="1" x14ac:dyDescent="0.3"/>
    <row r="372" s="26" customFormat="1" ht="12" customHeight="1" x14ac:dyDescent="0.3"/>
    <row r="373" s="26" customFormat="1" ht="12" customHeight="1" x14ac:dyDescent="0.3"/>
    <row r="374" s="26" customFormat="1" ht="12" customHeight="1" x14ac:dyDescent="0.3"/>
    <row r="375" s="26" customFormat="1" ht="12" customHeight="1" x14ac:dyDescent="0.3"/>
    <row r="376" s="26" customFormat="1" ht="12" customHeight="1" x14ac:dyDescent="0.3"/>
    <row r="377" s="26" customFormat="1" ht="12" customHeight="1" x14ac:dyDescent="0.3"/>
    <row r="378" s="26" customFormat="1" ht="12" customHeight="1" x14ac:dyDescent="0.3"/>
    <row r="379" s="26" customFormat="1" ht="12" customHeight="1" x14ac:dyDescent="0.3"/>
    <row r="380" s="26" customFormat="1" ht="12" customHeight="1" x14ac:dyDescent="0.3"/>
    <row r="381" s="26" customFormat="1" ht="12" customHeight="1" x14ac:dyDescent="0.3"/>
    <row r="382" s="26" customFormat="1" ht="12" customHeight="1" x14ac:dyDescent="0.3"/>
    <row r="383" s="26" customFormat="1" ht="12" customHeight="1" x14ac:dyDescent="0.3"/>
    <row r="384" s="26" customFormat="1" ht="12" customHeight="1" x14ac:dyDescent="0.3"/>
    <row r="385" s="26" customFormat="1" ht="12" customHeight="1" x14ac:dyDescent="0.3"/>
    <row r="386" s="26" customFormat="1" ht="12" customHeight="1" x14ac:dyDescent="0.3"/>
    <row r="387" s="26" customFormat="1" ht="12" customHeight="1" x14ac:dyDescent="0.3"/>
    <row r="388" s="26" customFormat="1" ht="12" customHeight="1" x14ac:dyDescent="0.3"/>
    <row r="389" s="26" customFormat="1" ht="12" customHeight="1" x14ac:dyDescent="0.3"/>
    <row r="390" s="26" customFormat="1" ht="12" customHeight="1" x14ac:dyDescent="0.3"/>
    <row r="391" s="26" customFormat="1" ht="12" customHeight="1" x14ac:dyDescent="0.3"/>
    <row r="392" s="26" customFormat="1" ht="12" customHeight="1" x14ac:dyDescent="0.3"/>
    <row r="393" s="26" customFormat="1" ht="12" customHeight="1" x14ac:dyDescent="0.3"/>
    <row r="394" s="26" customFormat="1" ht="12" customHeight="1" x14ac:dyDescent="0.3"/>
    <row r="395" s="26" customFormat="1" ht="12" customHeight="1" x14ac:dyDescent="0.3"/>
    <row r="396" s="26" customFormat="1" ht="12" customHeight="1" x14ac:dyDescent="0.3"/>
    <row r="397" s="26" customFormat="1" ht="12" customHeight="1" x14ac:dyDescent="0.3"/>
    <row r="398" s="26" customFormat="1" ht="12" customHeight="1" x14ac:dyDescent="0.3"/>
    <row r="399" s="26" customFormat="1" ht="12" customHeight="1" x14ac:dyDescent="0.3"/>
    <row r="400" s="26" customFormat="1" ht="12" customHeight="1" x14ac:dyDescent="0.3"/>
    <row r="401" s="26" customFormat="1" ht="12" customHeight="1" x14ac:dyDescent="0.3"/>
    <row r="402" s="26" customFormat="1" ht="12" customHeight="1" x14ac:dyDescent="0.3"/>
    <row r="403" s="26" customFormat="1" ht="12" customHeight="1" x14ac:dyDescent="0.3"/>
    <row r="404" s="26" customFormat="1" ht="12" customHeight="1" x14ac:dyDescent="0.3"/>
    <row r="405" s="26" customFormat="1" ht="12" customHeight="1" x14ac:dyDescent="0.3"/>
    <row r="406" s="26" customFormat="1" ht="12" customHeight="1" x14ac:dyDescent="0.3"/>
    <row r="407" s="26" customFormat="1" ht="12" customHeight="1" x14ac:dyDescent="0.3"/>
    <row r="408" s="26" customFormat="1" ht="12" customHeight="1" x14ac:dyDescent="0.3"/>
    <row r="409" s="26" customFormat="1" ht="12" customHeight="1" x14ac:dyDescent="0.3"/>
    <row r="410" s="26" customFormat="1" ht="12" customHeight="1" x14ac:dyDescent="0.3"/>
    <row r="411" s="26" customFormat="1" ht="12" customHeight="1" x14ac:dyDescent="0.3"/>
    <row r="412" s="26" customFormat="1" ht="12" customHeight="1" x14ac:dyDescent="0.3"/>
    <row r="413" s="26" customFormat="1" ht="12" customHeight="1" x14ac:dyDescent="0.3"/>
    <row r="414" s="26" customFormat="1" ht="12" customHeight="1" x14ac:dyDescent="0.3"/>
    <row r="415" s="26" customFormat="1" ht="12" customHeight="1" x14ac:dyDescent="0.3"/>
    <row r="416" s="26" customFormat="1" ht="12" customHeight="1" x14ac:dyDescent="0.3"/>
    <row r="417" s="26" customFormat="1" ht="12" customHeight="1" x14ac:dyDescent="0.3"/>
    <row r="418" s="26" customFormat="1" ht="12" customHeight="1" x14ac:dyDescent="0.3"/>
    <row r="419" s="26" customFormat="1" ht="12" customHeight="1" x14ac:dyDescent="0.3"/>
    <row r="420" s="26" customFormat="1" ht="12" customHeight="1" x14ac:dyDescent="0.3"/>
    <row r="421" s="26" customFormat="1" ht="12" customHeight="1" x14ac:dyDescent="0.3"/>
    <row r="422" s="26" customFormat="1" ht="12" customHeight="1" x14ac:dyDescent="0.3"/>
    <row r="423" s="26" customFormat="1" ht="12" customHeight="1" x14ac:dyDescent="0.3"/>
    <row r="424" s="26" customFormat="1" ht="12" customHeight="1" x14ac:dyDescent="0.3"/>
    <row r="425" s="26" customFormat="1" ht="12" customHeight="1" x14ac:dyDescent="0.3"/>
    <row r="426" s="26" customFormat="1" ht="12" customHeight="1" x14ac:dyDescent="0.3"/>
    <row r="427" s="26" customFormat="1" ht="12" customHeight="1" x14ac:dyDescent="0.3"/>
    <row r="428" s="26" customFormat="1" ht="12" customHeight="1" x14ac:dyDescent="0.3"/>
    <row r="429" s="26" customFormat="1" ht="12" customHeight="1" x14ac:dyDescent="0.3"/>
    <row r="430" s="26" customFormat="1" ht="12" customHeight="1" x14ac:dyDescent="0.3"/>
    <row r="431" s="26" customFormat="1" ht="12" customHeight="1" x14ac:dyDescent="0.3"/>
    <row r="432" s="26" customFormat="1" ht="12" customHeight="1" x14ac:dyDescent="0.3"/>
    <row r="433" s="26" customFormat="1" ht="12" customHeight="1" x14ac:dyDescent="0.3"/>
    <row r="434" s="26" customFormat="1" ht="12" customHeight="1" x14ac:dyDescent="0.3"/>
    <row r="435" s="26" customFormat="1" ht="12" customHeight="1" x14ac:dyDescent="0.3"/>
    <row r="436" s="26" customFormat="1" ht="12" customHeight="1" x14ac:dyDescent="0.3"/>
    <row r="437" s="26" customFormat="1" ht="12" customHeight="1" x14ac:dyDescent="0.3"/>
    <row r="438" s="26" customFormat="1" ht="12" customHeight="1" x14ac:dyDescent="0.3"/>
    <row r="439" s="26" customFormat="1" ht="12" customHeight="1" x14ac:dyDescent="0.3"/>
    <row r="440" s="26" customFormat="1" ht="12" customHeight="1" x14ac:dyDescent="0.3"/>
    <row r="441" s="26" customFormat="1" ht="12" customHeight="1" x14ac:dyDescent="0.3"/>
    <row r="442" s="26" customFormat="1" ht="12" customHeight="1" x14ac:dyDescent="0.3"/>
    <row r="443" s="26" customFormat="1" ht="12" customHeight="1" x14ac:dyDescent="0.3"/>
    <row r="444" s="26" customFormat="1" ht="12" customHeight="1" x14ac:dyDescent="0.3"/>
    <row r="445" s="26" customFormat="1" ht="12" customHeight="1" x14ac:dyDescent="0.3"/>
    <row r="446" s="26" customFormat="1" ht="12" customHeight="1" x14ac:dyDescent="0.3"/>
    <row r="447" s="26" customFormat="1" ht="12" customHeight="1" x14ac:dyDescent="0.3"/>
    <row r="448" s="26" customFormat="1" ht="12" customHeight="1" x14ac:dyDescent="0.3"/>
    <row r="449" s="26" customFormat="1" ht="12" customHeight="1" x14ac:dyDescent="0.3"/>
    <row r="450" s="26" customFormat="1" ht="12" customHeight="1" x14ac:dyDescent="0.3"/>
    <row r="451" s="26" customFormat="1" ht="12" customHeight="1" x14ac:dyDescent="0.3"/>
    <row r="452" s="26" customFormat="1" ht="12" customHeight="1" x14ac:dyDescent="0.3"/>
    <row r="453" s="26" customFormat="1" ht="12" customHeight="1" x14ac:dyDescent="0.3"/>
    <row r="454" s="26" customFormat="1" ht="12" customHeight="1" x14ac:dyDescent="0.3"/>
    <row r="455" s="26" customFormat="1" ht="12" customHeight="1" x14ac:dyDescent="0.3"/>
    <row r="456" s="26" customFormat="1" ht="12" customHeight="1" x14ac:dyDescent="0.3"/>
    <row r="457" s="26" customFormat="1" ht="12" customHeight="1" x14ac:dyDescent="0.3"/>
    <row r="458" s="26" customFormat="1" ht="12" customHeight="1" x14ac:dyDescent="0.3"/>
    <row r="459" s="26" customFormat="1" ht="12" customHeight="1" x14ac:dyDescent="0.3"/>
    <row r="460" s="26" customFormat="1" ht="12" customHeight="1" x14ac:dyDescent="0.3"/>
    <row r="461" s="26" customFormat="1" ht="12" customHeight="1" x14ac:dyDescent="0.3"/>
    <row r="462" s="26" customFormat="1" ht="12" customHeight="1" x14ac:dyDescent="0.3"/>
    <row r="463" s="26" customFormat="1" ht="12" customHeight="1" x14ac:dyDescent="0.3"/>
    <row r="464" s="26" customFormat="1" ht="12" customHeight="1" x14ac:dyDescent="0.3"/>
    <row r="465" s="26" customFormat="1" ht="12" customHeight="1" x14ac:dyDescent="0.3"/>
    <row r="466" s="26" customFormat="1" ht="12" customHeight="1" x14ac:dyDescent="0.3"/>
    <row r="467" s="26" customFormat="1" ht="12" customHeight="1" x14ac:dyDescent="0.3"/>
    <row r="468" s="26" customFormat="1" ht="12" customHeight="1" x14ac:dyDescent="0.3"/>
    <row r="469" s="26" customFormat="1" ht="12" customHeight="1" x14ac:dyDescent="0.3"/>
    <row r="470" s="26" customFormat="1" ht="12" customHeight="1" x14ac:dyDescent="0.3"/>
    <row r="471" s="26" customFormat="1" ht="12" customHeight="1" x14ac:dyDescent="0.3"/>
    <row r="472" s="26" customFormat="1" ht="12" customHeight="1" x14ac:dyDescent="0.3"/>
    <row r="473" s="26" customFormat="1" ht="12" customHeight="1" x14ac:dyDescent="0.3"/>
    <row r="474" s="26" customFormat="1" ht="12" customHeight="1" x14ac:dyDescent="0.3"/>
    <row r="475" s="26" customFormat="1" ht="12" customHeight="1" x14ac:dyDescent="0.3"/>
    <row r="476" s="26" customFormat="1" ht="12" customHeight="1" x14ac:dyDescent="0.3"/>
    <row r="477" s="26" customFormat="1" ht="12" customHeight="1" x14ac:dyDescent="0.3"/>
    <row r="478" s="26" customFormat="1" ht="12" customHeight="1" x14ac:dyDescent="0.3"/>
    <row r="479" s="26" customFormat="1" ht="12" customHeight="1" x14ac:dyDescent="0.3"/>
    <row r="480" s="26" customFormat="1" ht="12" customHeight="1" x14ac:dyDescent="0.3"/>
    <row r="481" s="26" customFormat="1" ht="12" customHeight="1" x14ac:dyDescent="0.3"/>
    <row r="482" s="26" customFormat="1" ht="12" customHeight="1" x14ac:dyDescent="0.3"/>
    <row r="483" s="26" customFormat="1" ht="12" customHeight="1" x14ac:dyDescent="0.3"/>
    <row r="484" s="26" customFormat="1" ht="12" customHeight="1" x14ac:dyDescent="0.3"/>
    <row r="485" s="26" customFormat="1" ht="12" customHeight="1" x14ac:dyDescent="0.3"/>
    <row r="486" s="26" customFormat="1" ht="12" customHeight="1" x14ac:dyDescent="0.3"/>
    <row r="487" s="26" customFormat="1" ht="12" customHeight="1" x14ac:dyDescent="0.3"/>
    <row r="488" s="26" customFormat="1" ht="12" customHeight="1" x14ac:dyDescent="0.3"/>
    <row r="489" s="26" customFormat="1" ht="12" customHeight="1" x14ac:dyDescent="0.3"/>
    <row r="490" s="26" customFormat="1" ht="12" customHeight="1" x14ac:dyDescent="0.3"/>
    <row r="491" s="26" customFormat="1" ht="12" customHeight="1" x14ac:dyDescent="0.3"/>
    <row r="492" s="26" customFormat="1" ht="12" customHeight="1" x14ac:dyDescent="0.3"/>
    <row r="493" s="26" customFormat="1" ht="12" customHeight="1" x14ac:dyDescent="0.3"/>
    <row r="494" s="26" customFormat="1" ht="12" customHeight="1" x14ac:dyDescent="0.3"/>
    <row r="495" s="26" customFormat="1" ht="12" customHeight="1" x14ac:dyDescent="0.3"/>
    <row r="496" s="26" customFormat="1" ht="12" customHeight="1" x14ac:dyDescent="0.3"/>
    <row r="497" s="26" customFormat="1" ht="12" customHeight="1" x14ac:dyDescent="0.3"/>
    <row r="498" s="26" customFormat="1" ht="12" customHeight="1" x14ac:dyDescent="0.3"/>
    <row r="499" s="26" customFormat="1" ht="12" customHeight="1" x14ac:dyDescent="0.3"/>
    <row r="500" s="26" customFormat="1" ht="12" customHeight="1" x14ac:dyDescent="0.3"/>
    <row r="501" s="26" customFormat="1" ht="12" customHeight="1" x14ac:dyDescent="0.3"/>
    <row r="502" s="26" customFormat="1" ht="12" customHeight="1" x14ac:dyDescent="0.3"/>
    <row r="503" s="26" customFormat="1" ht="12" customHeight="1" x14ac:dyDescent="0.3"/>
    <row r="504" s="26" customFormat="1" ht="12" customHeight="1" x14ac:dyDescent="0.3"/>
    <row r="505" s="26" customFormat="1" ht="12" customHeight="1" x14ac:dyDescent="0.3"/>
    <row r="506" s="26" customFormat="1" ht="12" customHeight="1" x14ac:dyDescent="0.3"/>
    <row r="507" s="26" customFormat="1" ht="12" customHeight="1" x14ac:dyDescent="0.3"/>
    <row r="508" s="26" customFormat="1" ht="12" customHeight="1" x14ac:dyDescent="0.3"/>
    <row r="509" s="26" customFormat="1" ht="12" customHeight="1" x14ac:dyDescent="0.3"/>
    <row r="510" s="26" customFormat="1" ht="12" customHeight="1" x14ac:dyDescent="0.3"/>
    <row r="511" s="26" customFormat="1" ht="12" customHeight="1" x14ac:dyDescent="0.3"/>
    <row r="512" s="26" customFormat="1" ht="12" customHeight="1" x14ac:dyDescent="0.3"/>
    <row r="513" s="26" customFormat="1" ht="12" customHeight="1" x14ac:dyDescent="0.3"/>
    <row r="514" s="26" customFormat="1" ht="12" customHeight="1" x14ac:dyDescent="0.3"/>
    <row r="515" s="26" customFormat="1" ht="12" customHeight="1" x14ac:dyDescent="0.3"/>
    <row r="516" s="26" customFormat="1" ht="12" customHeight="1" x14ac:dyDescent="0.3"/>
    <row r="517" s="26" customFormat="1" ht="12" customHeight="1" x14ac:dyDescent="0.3"/>
    <row r="518" s="26" customFormat="1" ht="12" customHeight="1" x14ac:dyDescent="0.3"/>
    <row r="519" s="26" customFormat="1" ht="12" customHeight="1" x14ac:dyDescent="0.3"/>
    <row r="520" s="26" customFormat="1" ht="12" customHeight="1" x14ac:dyDescent="0.3"/>
    <row r="521" s="26" customFormat="1" ht="12" customHeight="1" x14ac:dyDescent="0.3"/>
    <row r="522" s="26" customFormat="1" ht="12" customHeight="1" x14ac:dyDescent="0.3"/>
    <row r="523" s="26" customFormat="1" ht="12" customHeight="1" x14ac:dyDescent="0.3"/>
    <row r="524" s="26" customFormat="1" ht="12" customHeight="1" x14ac:dyDescent="0.3"/>
    <row r="525" s="26" customFormat="1" ht="12" customHeight="1" x14ac:dyDescent="0.3"/>
    <row r="526" s="26" customFormat="1" ht="12" customHeight="1" x14ac:dyDescent="0.3"/>
    <row r="527" s="26" customFormat="1" ht="12" customHeight="1" x14ac:dyDescent="0.3"/>
    <row r="528" s="26" customFormat="1" ht="12" customHeight="1" x14ac:dyDescent="0.3"/>
    <row r="529" s="26" customFormat="1" ht="12" customHeight="1" x14ac:dyDescent="0.3"/>
    <row r="530" s="26" customFormat="1" ht="12" customHeight="1" x14ac:dyDescent="0.3"/>
    <row r="531" s="26" customFormat="1" ht="12" customHeight="1" x14ac:dyDescent="0.3"/>
    <row r="532" s="26" customFormat="1" ht="12" customHeight="1" x14ac:dyDescent="0.3"/>
    <row r="533" s="26" customFormat="1" ht="12" customHeight="1" x14ac:dyDescent="0.3"/>
    <row r="534" s="26" customFormat="1" ht="12" customHeight="1" x14ac:dyDescent="0.3"/>
    <row r="535" s="26" customFormat="1" ht="12" customHeight="1" x14ac:dyDescent="0.3"/>
    <row r="536" s="26" customFormat="1" ht="12" customHeight="1" x14ac:dyDescent="0.3"/>
    <row r="537" s="26" customFormat="1" ht="12" customHeight="1" x14ac:dyDescent="0.3"/>
    <row r="538" s="26" customFormat="1" ht="12" customHeight="1" x14ac:dyDescent="0.3"/>
    <row r="539" s="26" customFormat="1" ht="12" customHeight="1" x14ac:dyDescent="0.3"/>
    <row r="540" s="26" customFormat="1" ht="12" customHeight="1" x14ac:dyDescent="0.3"/>
    <row r="541" s="26" customFormat="1" ht="12" customHeight="1" x14ac:dyDescent="0.3"/>
    <row r="542" s="26" customFormat="1" ht="12" customHeight="1" x14ac:dyDescent="0.3"/>
    <row r="543" s="26" customFormat="1" ht="12" customHeight="1" x14ac:dyDescent="0.3"/>
    <row r="544" s="26" customFormat="1" ht="12" customHeight="1" x14ac:dyDescent="0.3"/>
    <row r="545" s="26" customFormat="1" ht="12" customHeight="1" x14ac:dyDescent="0.3"/>
    <row r="546" s="26" customFormat="1" ht="12" customHeight="1" x14ac:dyDescent="0.3"/>
    <row r="547" s="26" customFormat="1" ht="12" customHeight="1" x14ac:dyDescent="0.3"/>
    <row r="548" s="26" customFormat="1" ht="12" customHeight="1" x14ac:dyDescent="0.3"/>
    <row r="549" s="26" customFormat="1" ht="12" customHeight="1" x14ac:dyDescent="0.3"/>
    <row r="550" s="26" customFormat="1" ht="12" customHeight="1" x14ac:dyDescent="0.3"/>
    <row r="551" s="26" customFormat="1" ht="12" customHeight="1" x14ac:dyDescent="0.3"/>
    <row r="552" s="26" customFormat="1" ht="12" customHeight="1" x14ac:dyDescent="0.3"/>
    <row r="553" s="26" customFormat="1" ht="12" customHeight="1" x14ac:dyDescent="0.3"/>
    <row r="554" s="26" customFormat="1" ht="12" customHeight="1" x14ac:dyDescent="0.3"/>
    <row r="555" s="26" customFormat="1" ht="12" customHeight="1" x14ac:dyDescent="0.3"/>
    <row r="556" s="26" customFormat="1" ht="12" customHeight="1" x14ac:dyDescent="0.3"/>
    <row r="557" s="26" customFormat="1" ht="12" customHeight="1" x14ac:dyDescent="0.3"/>
    <row r="558" s="26" customFormat="1" ht="12" customHeight="1" x14ac:dyDescent="0.3"/>
    <row r="559" s="26" customFormat="1" ht="12" customHeight="1" x14ac:dyDescent="0.3"/>
    <row r="560" s="26" customFormat="1" ht="12" customHeight="1" x14ac:dyDescent="0.3"/>
    <row r="561" s="26" customFormat="1" ht="12" customHeight="1" x14ac:dyDescent="0.3"/>
    <row r="562" s="26" customFormat="1" ht="12" customHeight="1" x14ac:dyDescent="0.3"/>
    <row r="563" s="26" customFormat="1" ht="12" customHeight="1" x14ac:dyDescent="0.3"/>
    <row r="564" s="26" customFormat="1" ht="12" customHeight="1" x14ac:dyDescent="0.3"/>
    <row r="565" s="26" customFormat="1" ht="12" customHeight="1" x14ac:dyDescent="0.3"/>
    <row r="566" s="26" customFormat="1" ht="12" customHeight="1" x14ac:dyDescent="0.3"/>
    <row r="567" s="26" customFormat="1" ht="12" customHeight="1" x14ac:dyDescent="0.3"/>
    <row r="568" s="26" customFormat="1" ht="12" customHeight="1" x14ac:dyDescent="0.3"/>
    <row r="569" s="26" customFormat="1" ht="12" customHeight="1" x14ac:dyDescent="0.3"/>
    <row r="570" s="26" customFormat="1" ht="12" customHeight="1" x14ac:dyDescent="0.3"/>
    <row r="571" s="26" customFormat="1" ht="12" customHeight="1" x14ac:dyDescent="0.3"/>
    <row r="572" s="26" customFormat="1" ht="12" customHeight="1" x14ac:dyDescent="0.3"/>
    <row r="573" s="26" customFormat="1" ht="12" customHeight="1" x14ac:dyDescent="0.3"/>
    <row r="574" s="26" customFormat="1" ht="12" customHeight="1" x14ac:dyDescent="0.3"/>
    <row r="575" s="26" customFormat="1" ht="12" customHeight="1" x14ac:dyDescent="0.3"/>
    <row r="576" s="26" customFormat="1" ht="12" customHeight="1" x14ac:dyDescent="0.3"/>
    <row r="577" s="26" customFormat="1" ht="12" customHeight="1" x14ac:dyDescent="0.3"/>
    <row r="578" s="26" customFormat="1" ht="12" customHeight="1" x14ac:dyDescent="0.3"/>
    <row r="579" s="26" customFormat="1" ht="12" customHeight="1" x14ac:dyDescent="0.3"/>
    <row r="580" s="26" customFormat="1" ht="12" customHeight="1" x14ac:dyDescent="0.3"/>
    <row r="581" s="26" customFormat="1" ht="12" customHeight="1" x14ac:dyDescent="0.3"/>
    <row r="582" s="26" customFormat="1" ht="12" customHeight="1" x14ac:dyDescent="0.3"/>
    <row r="583" s="26" customFormat="1" ht="12" customHeight="1" x14ac:dyDescent="0.3"/>
    <row r="584" s="26" customFormat="1" ht="12" customHeight="1" x14ac:dyDescent="0.3"/>
    <row r="585" s="26" customFormat="1" ht="12" customHeight="1" x14ac:dyDescent="0.3"/>
    <row r="586" s="26" customFormat="1" ht="12" customHeight="1" x14ac:dyDescent="0.3"/>
    <row r="587" s="26" customFormat="1" ht="12" customHeight="1" x14ac:dyDescent="0.3"/>
    <row r="588" s="26" customFormat="1" ht="12" customHeight="1" x14ac:dyDescent="0.3"/>
    <row r="589" s="26" customFormat="1" ht="12" customHeight="1" x14ac:dyDescent="0.3"/>
    <row r="590" s="26" customFormat="1" ht="12" customHeight="1" x14ac:dyDescent="0.3"/>
    <row r="591" s="26" customFormat="1" ht="12" customHeight="1" x14ac:dyDescent="0.3"/>
    <row r="592" s="26" customFormat="1" ht="12" customHeight="1" x14ac:dyDescent="0.3"/>
    <row r="593" s="26" customFormat="1" ht="12" customHeight="1" x14ac:dyDescent="0.3"/>
    <row r="594" s="26" customFormat="1" ht="12" customHeight="1" x14ac:dyDescent="0.3"/>
    <row r="595" s="26" customFormat="1" ht="12" customHeight="1" x14ac:dyDescent="0.3"/>
    <row r="596" s="26" customFormat="1" ht="12" customHeight="1" x14ac:dyDescent="0.3"/>
    <row r="597" s="26" customFormat="1" ht="12" customHeight="1" x14ac:dyDescent="0.3"/>
    <row r="598" s="26" customFormat="1" ht="12" customHeight="1" x14ac:dyDescent="0.3"/>
    <row r="599" s="26" customFormat="1" ht="12" customHeight="1" x14ac:dyDescent="0.3"/>
    <row r="600" s="26" customFormat="1" ht="12" customHeight="1" x14ac:dyDescent="0.3"/>
    <row r="601" s="26" customFormat="1" ht="12" customHeight="1" x14ac:dyDescent="0.3"/>
    <row r="602" s="26" customFormat="1" ht="12" customHeight="1" x14ac:dyDescent="0.3"/>
    <row r="603" s="26" customFormat="1" ht="12" customHeight="1" x14ac:dyDescent="0.3"/>
    <row r="604" s="26" customFormat="1" ht="12" customHeight="1" x14ac:dyDescent="0.3"/>
    <row r="605" s="26" customFormat="1" ht="12" customHeight="1" x14ac:dyDescent="0.3"/>
    <row r="606" s="26" customFormat="1" ht="12" customHeight="1" x14ac:dyDescent="0.3"/>
    <row r="607" s="26" customFormat="1" ht="12" customHeight="1" x14ac:dyDescent="0.3"/>
    <row r="608" s="26" customFormat="1" ht="12" customHeight="1" x14ac:dyDescent="0.3"/>
    <row r="609" s="26" customFormat="1" ht="12" customHeight="1" x14ac:dyDescent="0.3"/>
    <row r="610" s="26" customFormat="1" ht="12" customHeight="1" x14ac:dyDescent="0.3"/>
    <row r="611" s="26" customFormat="1" ht="12" customHeight="1" x14ac:dyDescent="0.3"/>
    <row r="612" s="26" customFormat="1" ht="12" customHeight="1" x14ac:dyDescent="0.3"/>
    <row r="613" s="26" customFormat="1" ht="12" customHeight="1" x14ac:dyDescent="0.3"/>
    <row r="614" s="26" customFormat="1" ht="12" customHeight="1" x14ac:dyDescent="0.3"/>
    <row r="615" s="26" customFormat="1" ht="12" customHeight="1" x14ac:dyDescent="0.3"/>
    <row r="616" s="26" customFormat="1" ht="12" customHeight="1" x14ac:dyDescent="0.3"/>
    <row r="617" s="26" customFormat="1" ht="12" customHeight="1" x14ac:dyDescent="0.3"/>
    <row r="618" s="26" customFormat="1" ht="12" customHeight="1" x14ac:dyDescent="0.3"/>
    <row r="619" s="26" customFormat="1" ht="12" customHeight="1" x14ac:dyDescent="0.3"/>
    <row r="620" s="26" customFormat="1" ht="12" customHeight="1" x14ac:dyDescent="0.3"/>
    <row r="621" s="26" customFormat="1" ht="12" customHeight="1" x14ac:dyDescent="0.3"/>
    <row r="622" s="26" customFormat="1" ht="12" customHeight="1" x14ac:dyDescent="0.3"/>
    <row r="623" s="26" customFormat="1" ht="12" customHeight="1" x14ac:dyDescent="0.3"/>
    <row r="624" s="26" customFormat="1" ht="12" customHeight="1" x14ac:dyDescent="0.3"/>
    <row r="625" s="26" customFormat="1" ht="12" customHeight="1" x14ac:dyDescent="0.3"/>
    <row r="626" s="26" customFormat="1" ht="12" customHeight="1" x14ac:dyDescent="0.3"/>
    <row r="627" s="26" customFormat="1" ht="12" customHeight="1" x14ac:dyDescent="0.3"/>
    <row r="628" s="26" customFormat="1" ht="12" customHeight="1" x14ac:dyDescent="0.3"/>
    <row r="629" s="26" customFormat="1" ht="12" customHeight="1" x14ac:dyDescent="0.3"/>
    <row r="630" s="26" customFormat="1" ht="12" customHeight="1" x14ac:dyDescent="0.3"/>
    <row r="631" s="26" customFormat="1" ht="12" customHeight="1" x14ac:dyDescent="0.3"/>
    <row r="632" s="26" customFormat="1" ht="12" customHeight="1" x14ac:dyDescent="0.3"/>
    <row r="633" s="26" customFormat="1" ht="12" customHeight="1" x14ac:dyDescent="0.3"/>
    <row r="634" s="26" customFormat="1" ht="12" customHeight="1" x14ac:dyDescent="0.3"/>
    <row r="635" s="26" customFormat="1" ht="12" customHeight="1" x14ac:dyDescent="0.3"/>
    <row r="636" s="26" customFormat="1" ht="12" customHeight="1" x14ac:dyDescent="0.3"/>
    <row r="637" s="26" customFormat="1" ht="12" customHeight="1" x14ac:dyDescent="0.3"/>
    <row r="638" s="26" customFormat="1" ht="12" customHeight="1" x14ac:dyDescent="0.3"/>
    <row r="639" s="26" customFormat="1" ht="12" customHeight="1" x14ac:dyDescent="0.3"/>
    <row r="640" s="26" customFormat="1" ht="12" customHeight="1" x14ac:dyDescent="0.3"/>
    <row r="641" s="26" customFormat="1" ht="12" customHeight="1" x14ac:dyDescent="0.3"/>
    <row r="642" s="26" customFormat="1" ht="12" customHeight="1" x14ac:dyDescent="0.3"/>
    <row r="643" s="26" customFormat="1" ht="12" customHeight="1" x14ac:dyDescent="0.3"/>
    <row r="644" s="26" customFormat="1" ht="12" customHeight="1" x14ac:dyDescent="0.3"/>
    <row r="645" s="26" customFormat="1" ht="12" customHeight="1" x14ac:dyDescent="0.3"/>
    <row r="646" s="26" customFormat="1" ht="12" customHeight="1" x14ac:dyDescent="0.3"/>
    <row r="647" s="26" customFormat="1" ht="12" customHeight="1" x14ac:dyDescent="0.3"/>
    <row r="648" s="26" customFormat="1" ht="12" customHeight="1" x14ac:dyDescent="0.3"/>
    <row r="649" s="26" customFormat="1" ht="12" customHeight="1" x14ac:dyDescent="0.3"/>
    <row r="650" s="26" customFormat="1" ht="12" customHeight="1" x14ac:dyDescent="0.3"/>
    <row r="651" s="26" customFormat="1" ht="12" customHeight="1" x14ac:dyDescent="0.3"/>
    <row r="652" s="26" customFormat="1" ht="12" customHeight="1" x14ac:dyDescent="0.3"/>
    <row r="653" s="26" customFormat="1" ht="12" customHeight="1" x14ac:dyDescent="0.3"/>
    <row r="654" s="26" customFormat="1" ht="12" customHeight="1" x14ac:dyDescent="0.3"/>
    <row r="655" s="26" customFormat="1" ht="12" customHeight="1" x14ac:dyDescent="0.3"/>
    <row r="656" s="26" customFormat="1" ht="12" customHeight="1" x14ac:dyDescent="0.3"/>
    <row r="657" s="26" customFormat="1" ht="12" customHeight="1" x14ac:dyDescent="0.3"/>
    <row r="658" s="26" customFormat="1" ht="12" customHeight="1" x14ac:dyDescent="0.3"/>
    <row r="659" s="26" customFormat="1" ht="12" customHeight="1" x14ac:dyDescent="0.3"/>
    <row r="660" s="26" customFormat="1" ht="12" customHeight="1" x14ac:dyDescent="0.3"/>
    <row r="661" s="26" customFormat="1" ht="12" customHeight="1" x14ac:dyDescent="0.3"/>
    <row r="662" s="26" customFormat="1" ht="12" customHeight="1" x14ac:dyDescent="0.3"/>
    <row r="663" s="26" customFormat="1" ht="12" customHeight="1" x14ac:dyDescent="0.3"/>
    <row r="664" s="26" customFormat="1" ht="12" customHeight="1" x14ac:dyDescent="0.3"/>
    <row r="665" s="26" customFormat="1" ht="12" customHeight="1" x14ac:dyDescent="0.3"/>
    <row r="666" s="26" customFormat="1" ht="12" customHeight="1" x14ac:dyDescent="0.3"/>
    <row r="667" s="26" customFormat="1" ht="12" customHeight="1" x14ac:dyDescent="0.3"/>
    <row r="668" s="26" customFormat="1" ht="12" customHeight="1" x14ac:dyDescent="0.3"/>
    <row r="669" s="26" customFormat="1" ht="12" customHeight="1" x14ac:dyDescent="0.3"/>
    <row r="670" s="26" customFormat="1" ht="12" customHeight="1" x14ac:dyDescent="0.3"/>
    <row r="671" s="26" customFormat="1" ht="12" customHeight="1" x14ac:dyDescent="0.3"/>
    <row r="672" s="26" customFormat="1" ht="12" customHeight="1" x14ac:dyDescent="0.3"/>
    <row r="673" s="26" customFormat="1" ht="12" customHeight="1" x14ac:dyDescent="0.3"/>
    <row r="674" s="26" customFormat="1" ht="12" customHeight="1" x14ac:dyDescent="0.3"/>
    <row r="675" s="26" customFormat="1" ht="12" customHeight="1" x14ac:dyDescent="0.3"/>
    <row r="676" s="26" customFormat="1" ht="12" customHeight="1" x14ac:dyDescent="0.3"/>
    <row r="677" s="26" customFormat="1" ht="12" customHeight="1" x14ac:dyDescent="0.3"/>
    <row r="678" s="26" customFormat="1" ht="12" customHeight="1" x14ac:dyDescent="0.3"/>
    <row r="679" s="26" customFormat="1" ht="12" customHeight="1" x14ac:dyDescent="0.3"/>
    <row r="680" s="26" customFormat="1" ht="12" customHeight="1" x14ac:dyDescent="0.3"/>
    <row r="681" s="26" customFormat="1" ht="12" customHeight="1" x14ac:dyDescent="0.3"/>
    <row r="682" s="26" customFormat="1" ht="12" customHeight="1" x14ac:dyDescent="0.3"/>
    <row r="683" s="26" customFormat="1" ht="12" customHeight="1" x14ac:dyDescent="0.3"/>
    <row r="684" s="26" customFormat="1" ht="12" customHeight="1" x14ac:dyDescent="0.3"/>
    <row r="685" s="26" customFormat="1" ht="12" customHeight="1" x14ac:dyDescent="0.3"/>
    <row r="686" s="26" customFormat="1" ht="12" customHeight="1" x14ac:dyDescent="0.3"/>
    <row r="687" s="26" customFormat="1" ht="12" customHeight="1" x14ac:dyDescent="0.3"/>
    <row r="688" s="26" customFormat="1" ht="12" customHeight="1" x14ac:dyDescent="0.3"/>
    <row r="689" s="26" customFormat="1" ht="12" customHeight="1" x14ac:dyDescent="0.3"/>
    <row r="690" s="26" customFormat="1" ht="12" customHeight="1" x14ac:dyDescent="0.3"/>
    <row r="691" s="26" customFormat="1" ht="12" customHeight="1" x14ac:dyDescent="0.3"/>
    <row r="692" s="26" customFormat="1" ht="12" customHeight="1" x14ac:dyDescent="0.3"/>
    <row r="693" s="26" customFormat="1" ht="12" customHeight="1" x14ac:dyDescent="0.3"/>
    <row r="694" s="26" customFormat="1" ht="12" customHeight="1" x14ac:dyDescent="0.3"/>
    <row r="695" s="26" customFormat="1" ht="12" customHeight="1" x14ac:dyDescent="0.3"/>
    <row r="696" s="26" customFormat="1" ht="12" customHeight="1" x14ac:dyDescent="0.3"/>
    <row r="697" s="26" customFormat="1" ht="12" customHeight="1" x14ac:dyDescent="0.3"/>
    <row r="698" s="26" customFormat="1" ht="12" customHeight="1" x14ac:dyDescent="0.3"/>
    <row r="699" s="26" customFormat="1" ht="12" customHeight="1" x14ac:dyDescent="0.3"/>
    <row r="700" s="26" customFormat="1" ht="12" customHeight="1" x14ac:dyDescent="0.3"/>
    <row r="701" s="26" customFormat="1" ht="12" customHeight="1" x14ac:dyDescent="0.3"/>
    <row r="702" s="26" customFormat="1" ht="12" customHeight="1" x14ac:dyDescent="0.3"/>
    <row r="703" s="26" customFormat="1" ht="12" customHeight="1" x14ac:dyDescent="0.3"/>
    <row r="704" s="26" customFormat="1" ht="12" customHeight="1" x14ac:dyDescent="0.3"/>
    <row r="705" s="26" customFormat="1" ht="12" customHeight="1" x14ac:dyDescent="0.3"/>
    <row r="706" s="26" customFormat="1" ht="12" customHeight="1" x14ac:dyDescent="0.3"/>
    <row r="707" s="26" customFormat="1" ht="12" customHeight="1" x14ac:dyDescent="0.3"/>
    <row r="708" s="26" customFormat="1" ht="12" customHeight="1" x14ac:dyDescent="0.3"/>
    <row r="709" s="26" customFormat="1" ht="12" customHeight="1" x14ac:dyDescent="0.3"/>
    <row r="710" s="26" customFormat="1" ht="12" customHeight="1" x14ac:dyDescent="0.3"/>
    <row r="711" s="26" customFormat="1" ht="12" customHeight="1" x14ac:dyDescent="0.3"/>
    <row r="712" s="26" customFormat="1" ht="12" customHeight="1" x14ac:dyDescent="0.3"/>
    <row r="713" s="26" customFormat="1" ht="12" customHeight="1" x14ac:dyDescent="0.3"/>
    <row r="714" s="26" customFormat="1" ht="12" customHeight="1" x14ac:dyDescent="0.3"/>
    <row r="715" s="26" customFormat="1" ht="12" customHeight="1" x14ac:dyDescent="0.3"/>
    <row r="716" s="26" customFormat="1" ht="12" customHeight="1" x14ac:dyDescent="0.3"/>
    <row r="717" s="26" customFormat="1" ht="12" customHeight="1" x14ac:dyDescent="0.3"/>
    <row r="718" s="26" customFormat="1" ht="12" customHeight="1" x14ac:dyDescent="0.3"/>
    <row r="719" s="26" customFormat="1" ht="12" customHeight="1" x14ac:dyDescent="0.3"/>
    <row r="720" s="26" customFormat="1" ht="12" customHeight="1" x14ac:dyDescent="0.3"/>
    <row r="721" s="26" customFormat="1" ht="12" customHeight="1" x14ac:dyDescent="0.3"/>
    <row r="722" s="26" customFormat="1" ht="12" customHeight="1" x14ac:dyDescent="0.3"/>
    <row r="723" s="26" customFormat="1" ht="12" customHeight="1" x14ac:dyDescent="0.3"/>
    <row r="724" s="26" customFormat="1" ht="12" customHeight="1" x14ac:dyDescent="0.3"/>
    <row r="725" s="26" customFormat="1" ht="12" customHeight="1" x14ac:dyDescent="0.3"/>
    <row r="726" s="26" customFormat="1" ht="12" customHeight="1" x14ac:dyDescent="0.3"/>
    <row r="727" s="26" customFormat="1" ht="12" customHeight="1" x14ac:dyDescent="0.3"/>
    <row r="728" s="26" customFormat="1" ht="12" customHeight="1" x14ac:dyDescent="0.3"/>
    <row r="729" s="26" customFormat="1" ht="12" customHeight="1" x14ac:dyDescent="0.3"/>
    <row r="730" s="26" customFormat="1" ht="12" customHeight="1" x14ac:dyDescent="0.3"/>
    <row r="731" s="26" customFormat="1" ht="12" customHeight="1" x14ac:dyDescent="0.3"/>
    <row r="732" s="26" customFormat="1" ht="12" customHeight="1" x14ac:dyDescent="0.3"/>
    <row r="733" s="26" customFormat="1" ht="12" customHeight="1" x14ac:dyDescent="0.3"/>
    <row r="734" s="26" customFormat="1" ht="12" customHeight="1" x14ac:dyDescent="0.3"/>
    <row r="735" s="26" customFormat="1" ht="12" customHeight="1" x14ac:dyDescent="0.3"/>
    <row r="736" s="26" customFormat="1" ht="12" customHeight="1" x14ac:dyDescent="0.3"/>
    <row r="737" s="26" customFormat="1" ht="12" customHeight="1" x14ac:dyDescent="0.3"/>
    <row r="738" s="26" customFormat="1" ht="12" customHeight="1" x14ac:dyDescent="0.3"/>
    <row r="739" s="26" customFormat="1" ht="12" customHeight="1" x14ac:dyDescent="0.3"/>
    <row r="740" s="26" customFormat="1" ht="12" customHeight="1" x14ac:dyDescent="0.3"/>
    <row r="741" s="26" customFormat="1" ht="12" customHeight="1" x14ac:dyDescent="0.3"/>
    <row r="742" s="26" customFormat="1" ht="12" customHeight="1" x14ac:dyDescent="0.3"/>
    <row r="743" s="26" customFormat="1" ht="12" customHeight="1" x14ac:dyDescent="0.3"/>
    <row r="744" s="26" customFormat="1" ht="12" customHeight="1" x14ac:dyDescent="0.3"/>
    <row r="745" s="26" customFormat="1" ht="12" customHeight="1" x14ac:dyDescent="0.3"/>
    <row r="746" s="26" customFormat="1" ht="12" customHeight="1" x14ac:dyDescent="0.3"/>
    <row r="747" s="26" customFormat="1" ht="12" customHeight="1" x14ac:dyDescent="0.3"/>
    <row r="748" s="26" customFormat="1" ht="12" customHeight="1" x14ac:dyDescent="0.3"/>
    <row r="749" s="26" customFormat="1" ht="12" customHeight="1" x14ac:dyDescent="0.3"/>
    <row r="750" s="26" customFormat="1" ht="12" customHeight="1" x14ac:dyDescent="0.3"/>
    <row r="751" s="26" customFormat="1" ht="12" customHeight="1" x14ac:dyDescent="0.3"/>
    <row r="752" s="26" customFormat="1" ht="12" customHeight="1" x14ac:dyDescent="0.3"/>
    <row r="753" s="26" customFormat="1" ht="12" customHeight="1" x14ac:dyDescent="0.3"/>
    <row r="754" s="26" customFormat="1" ht="12" customHeight="1" x14ac:dyDescent="0.3"/>
    <row r="755" s="26" customFormat="1" ht="12" customHeight="1" x14ac:dyDescent="0.3"/>
    <row r="756" s="26" customFormat="1" ht="12" customHeight="1" x14ac:dyDescent="0.3"/>
    <row r="757" s="26" customFormat="1" ht="12" customHeight="1" x14ac:dyDescent="0.3"/>
    <row r="758" s="26" customFormat="1" ht="12" customHeight="1" x14ac:dyDescent="0.3"/>
    <row r="759" s="26" customFormat="1" ht="12" customHeight="1" x14ac:dyDescent="0.3"/>
    <row r="760" s="26" customFormat="1" ht="12" customHeight="1" x14ac:dyDescent="0.3"/>
    <row r="761" s="26" customFormat="1" ht="12" customHeight="1" x14ac:dyDescent="0.3"/>
    <row r="762" s="26" customFormat="1" ht="12" customHeight="1" x14ac:dyDescent="0.3"/>
    <row r="763" s="26" customFormat="1" ht="12" customHeight="1" x14ac:dyDescent="0.3"/>
    <row r="764" s="26" customFormat="1" ht="12" customHeight="1" x14ac:dyDescent="0.3"/>
    <row r="765" s="26" customFormat="1" ht="12" customHeight="1" x14ac:dyDescent="0.3"/>
    <row r="766" s="26" customFormat="1" ht="12" customHeight="1" x14ac:dyDescent="0.3"/>
    <row r="767" s="26" customFormat="1" ht="12" customHeight="1" x14ac:dyDescent="0.3"/>
    <row r="768" s="26" customFormat="1" ht="12" customHeight="1" x14ac:dyDescent="0.3"/>
    <row r="769" s="26" customFormat="1" ht="12" customHeight="1" x14ac:dyDescent="0.3"/>
    <row r="770" s="26" customFormat="1" ht="12" customHeight="1" x14ac:dyDescent="0.3"/>
    <row r="771" s="26" customFormat="1" ht="12" customHeight="1" x14ac:dyDescent="0.3"/>
    <row r="772" s="26" customFormat="1" ht="12" customHeight="1" x14ac:dyDescent="0.3"/>
    <row r="773" s="26" customFormat="1" ht="12" customHeight="1" x14ac:dyDescent="0.3"/>
    <row r="774" s="26" customFormat="1" ht="12" customHeight="1" x14ac:dyDescent="0.3"/>
    <row r="775" s="26" customFormat="1" ht="12" customHeight="1" x14ac:dyDescent="0.3"/>
    <row r="776" s="26" customFormat="1" ht="12" customHeight="1" x14ac:dyDescent="0.3"/>
    <row r="777" s="26" customFormat="1" ht="12" customHeight="1" x14ac:dyDescent="0.3"/>
    <row r="778" s="26" customFormat="1" ht="12" customHeight="1" x14ac:dyDescent="0.3"/>
    <row r="779" s="26" customFormat="1" ht="12" customHeight="1" x14ac:dyDescent="0.3"/>
    <row r="780" s="26" customFormat="1" ht="12" customHeight="1" x14ac:dyDescent="0.3"/>
    <row r="781" s="26" customFormat="1" ht="12" customHeight="1" x14ac:dyDescent="0.3"/>
    <row r="782" s="26" customFormat="1" ht="12" customHeight="1" x14ac:dyDescent="0.3"/>
    <row r="783" s="26" customFormat="1" ht="12" customHeight="1" x14ac:dyDescent="0.3"/>
    <row r="784" s="26" customFormat="1" ht="12" customHeight="1" x14ac:dyDescent="0.3"/>
    <row r="785" s="26" customFormat="1" ht="12" customHeight="1" x14ac:dyDescent="0.3"/>
    <row r="786" s="26" customFormat="1" ht="12" customHeight="1" x14ac:dyDescent="0.3"/>
    <row r="787" s="26" customFormat="1" ht="12" customHeight="1" x14ac:dyDescent="0.3"/>
    <row r="788" s="26" customFormat="1" ht="12" customHeight="1" x14ac:dyDescent="0.3"/>
    <row r="789" s="26" customFormat="1" ht="12" customHeight="1" x14ac:dyDescent="0.3"/>
    <row r="790" s="26" customFormat="1" ht="12" customHeight="1" x14ac:dyDescent="0.3"/>
    <row r="791" s="26" customFormat="1" ht="12" customHeight="1" x14ac:dyDescent="0.3"/>
    <row r="792" s="26" customFormat="1" ht="12" customHeight="1" x14ac:dyDescent="0.3"/>
    <row r="793" s="26" customFormat="1" ht="12" customHeight="1" x14ac:dyDescent="0.3"/>
    <row r="794" s="26" customFormat="1" ht="12" customHeight="1" x14ac:dyDescent="0.3"/>
    <row r="795" s="26" customFormat="1" ht="12" customHeight="1" x14ac:dyDescent="0.3"/>
    <row r="796" s="26" customFormat="1" ht="12" customHeight="1" x14ac:dyDescent="0.3"/>
    <row r="797" s="26" customFormat="1" ht="12" customHeight="1" x14ac:dyDescent="0.3"/>
    <row r="798" s="26" customFormat="1" ht="12" customHeight="1" x14ac:dyDescent="0.3"/>
    <row r="799" s="26" customFormat="1" ht="12" customHeight="1" x14ac:dyDescent="0.3"/>
    <row r="800" s="26" customFormat="1" ht="12" customHeight="1" x14ac:dyDescent="0.3"/>
    <row r="801" s="26" customFormat="1" ht="12" customHeight="1" x14ac:dyDescent="0.3"/>
    <row r="802" s="26" customFormat="1" ht="12" customHeight="1" x14ac:dyDescent="0.3"/>
    <row r="803" s="26" customFormat="1" ht="12" customHeight="1" x14ac:dyDescent="0.3"/>
    <row r="804" s="26" customFormat="1" ht="12" customHeight="1" x14ac:dyDescent="0.3"/>
    <row r="805" s="26" customFormat="1" ht="12" customHeight="1" x14ac:dyDescent="0.3"/>
    <row r="806" s="26" customFormat="1" ht="12" customHeight="1" x14ac:dyDescent="0.3"/>
    <row r="807" s="26" customFormat="1" ht="12" customHeight="1" x14ac:dyDescent="0.3"/>
    <row r="808" s="26" customFormat="1" ht="12" customHeight="1" x14ac:dyDescent="0.3"/>
    <row r="809" s="26" customFormat="1" ht="12" customHeight="1" x14ac:dyDescent="0.3"/>
    <row r="810" s="26" customFormat="1" ht="12" customHeight="1" x14ac:dyDescent="0.3"/>
    <row r="811" s="26" customFormat="1" ht="12" customHeight="1" x14ac:dyDescent="0.3"/>
    <row r="812" s="26" customFormat="1" ht="12" customHeight="1" x14ac:dyDescent="0.3"/>
    <row r="813" s="26" customFormat="1" ht="12" customHeight="1" x14ac:dyDescent="0.3"/>
    <row r="814" s="26" customFormat="1" ht="12" customHeight="1" x14ac:dyDescent="0.3"/>
    <row r="815" s="26" customFormat="1" ht="12" customHeight="1" x14ac:dyDescent="0.3"/>
    <row r="816" s="26" customFormat="1" ht="12" customHeight="1" x14ac:dyDescent="0.3"/>
    <row r="817" s="26" customFormat="1" ht="12" customHeight="1" x14ac:dyDescent="0.3"/>
    <row r="818" s="26" customFormat="1" ht="12" customHeight="1" x14ac:dyDescent="0.3"/>
    <row r="819" s="26" customFormat="1" ht="12" customHeight="1" x14ac:dyDescent="0.3"/>
    <row r="820" s="26" customFormat="1" ht="12" customHeight="1" x14ac:dyDescent="0.3"/>
    <row r="821" s="26" customFormat="1" ht="12" customHeight="1" x14ac:dyDescent="0.3"/>
    <row r="822" s="26" customFormat="1" ht="12" customHeight="1" x14ac:dyDescent="0.3"/>
    <row r="823" s="26" customFormat="1" ht="12" customHeight="1" x14ac:dyDescent="0.3"/>
    <row r="824" s="26" customFormat="1" ht="12" customHeight="1" x14ac:dyDescent="0.3"/>
    <row r="825" s="26" customFormat="1" ht="12" customHeight="1" x14ac:dyDescent="0.3"/>
    <row r="826" s="26" customFormat="1" ht="12" customHeight="1" x14ac:dyDescent="0.3"/>
    <row r="827" s="26" customFormat="1" ht="12" customHeight="1" x14ac:dyDescent="0.3"/>
    <row r="828" s="26" customFormat="1" ht="12" customHeight="1" x14ac:dyDescent="0.3"/>
    <row r="829" s="26" customFormat="1" ht="12" customHeight="1" x14ac:dyDescent="0.3"/>
    <row r="830" s="26" customFormat="1" ht="12" customHeight="1" x14ac:dyDescent="0.3"/>
    <row r="831" s="26" customFormat="1" ht="12" customHeight="1" x14ac:dyDescent="0.3"/>
    <row r="832" s="26" customFormat="1" ht="12" customHeight="1" x14ac:dyDescent="0.3"/>
    <row r="833" s="26" customFormat="1" ht="12" customHeight="1" x14ac:dyDescent="0.3"/>
    <row r="834" s="26" customFormat="1" ht="12" customHeight="1" x14ac:dyDescent="0.3"/>
    <row r="835" s="26" customFormat="1" ht="12" customHeight="1" x14ac:dyDescent="0.3"/>
  </sheetData>
  <sheetProtection sheet="1" objects="1" scenarios="1"/>
  <mergeCells count="9">
    <mergeCell ref="AN45:AQ45"/>
    <mergeCell ref="AS45:AV45"/>
    <mergeCell ref="B17:AU43"/>
    <mergeCell ref="A1:C3"/>
    <mergeCell ref="D1:AM3"/>
    <mergeCell ref="AN1:AV3"/>
    <mergeCell ref="A5:AV7"/>
    <mergeCell ref="B8:AU12"/>
    <mergeCell ref="D14:AV15"/>
  </mergeCells>
  <conditionalFormatting sqref="B8">
    <cfRule type="cellIs" dxfId="166" priority="6" operator="equal">
      <formula>0</formula>
    </cfRule>
  </conditionalFormatting>
  <conditionalFormatting sqref="B17:AU43">
    <cfRule type="containsBlanks" dxfId="165" priority="8">
      <formula>LEN(TRIM(B17))=0</formula>
    </cfRule>
  </conditionalFormatting>
  <hyperlinks>
    <hyperlink ref="AN45:AQ45" location="Objectifs!Zone_d_impression" tooltip="Objectifs" display="précédent"/>
    <hyperlink ref="AS45:AV45" location="Financement!Zone_d_impression" tooltip="Financement" display="suivant"/>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53"/>
  <sheetViews>
    <sheetView showGridLines="0" showRowColHeaders="0" topLeftCell="B1" zoomScale="113" zoomScaleNormal="206" workbookViewId="0">
      <pane ySplit="2" topLeftCell="A29" activePane="bottomLeft" state="frozen"/>
      <selection activeCell="D76" sqref="A76:AV78"/>
      <selection pane="bottomLeft" activeCell="E16" sqref="E16"/>
    </sheetView>
  </sheetViews>
  <sheetFormatPr baseColWidth="10" defaultRowHeight="14.4" x14ac:dyDescent="0.3"/>
  <cols>
    <col min="1" max="1" width="20.44140625" customWidth="1"/>
    <col min="2" max="2" width="29.33203125" bestFit="1" customWidth="1"/>
    <col min="3" max="3" width="11.44140625" style="9"/>
    <col min="4" max="4" width="22" bestFit="1" customWidth="1"/>
    <col min="5" max="5" width="55.109375" bestFit="1" customWidth="1"/>
    <col min="6" max="6" width="20.33203125" bestFit="1" customWidth="1"/>
    <col min="7" max="7" width="18.44140625" style="9" customWidth="1"/>
    <col min="8" max="8" width="7.6640625" bestFit="1" customWidth="1"/>
    <col min="9" max="9" width="10.44140625" hidden="1" customWidth="1"/>
    <col min="10" max="11" width="6.5546875" hidden="1" customWidth="1"/>
    <col min="12" max="12" width="16.6640625" customWidth="1"/>
  </cols>
  <sheetData>
    <row r="1" spans="1:11" s="1" customFormat="1" ht="39.75" customHeight="1" x14ac:dyDescent="0.3">
      <c r="B1" s="125" t="s">
        <v>736</v>
      </c>
      <c r="C1" s="126"/>
      <c r="D1" s="126"/>
      <c r="E1" s="126"/>
      <c r="F1" s="126"/>
      <c r="G1"/>
      <c r="H1"/>
      <c r="J1" s="2">
        <v>1</v>
      </c>
      <c r="K1" s="2">
        <f>SUM(I3:I252)</f>
        <v>122</v>
      </c>
    </row>
    <row r="2" spans="1:11" ht="25.5" customHeight="1" x14ac:dyDescent="0.3">
      <c r="A2" s="10" t="s">
        <v>109</v>
      </c>
      <c r="B2" s="11" t="s">
        <v>110</v>
      </c>
      <c r="C2" s="11" t="s">
        <v>620</v>
      </c>
      <c r="D2" s="11" t="s">
        <v>625</v>
      </c>
      <c r="E2" s="11" t="s">
        <v>111</v>
      </c>
      <c r="F2" s="11" t="s">
        <v>654</v>
      </c>
      <c r="G2" s="47" t="s">
        <v>762</v>
      </c>
      <c r="I2" s="46" t="s">
        <v>772</v>
      </c>
      <c r="J2" s="2">
        <f>SUM(K4:K253)</f>
        <v>0</v>
      </c>
      <c r="K2" s="2">
        <f>SUM(K3:K253)</f>
        <v>0</v>
      </c>
    </row>
    <row r="3" spans="1:11" ht="18.75" customHeight="1" x14ac:dyDescent="0.3">
      <c r="A3" s="5" t="s">
        <v>112</v>
      </c>
      <c r="B3" s="6" t="s">
        <v>113</v>
      </c>
      <c r="C3" s="12"/>
      <c r="D3" s="6" t="s">
        <v>748</v>
      </c>
      <c r="E3" s="6" t="s">
        <v>749</v>
      </c>
      <c r="F3" s="6" t="s">
        <v>755</v>
      </c>
      <c r="G3" s="48"/>
      <c r="I3">
        <f t="shared" ref="I3:I66" si="0">IF((LEN(F3)+LEN(G3))=0,0,1)</f>
        <v>1</v>
      </c>
      <c r="K3">
        <f>I3*C3</f>
        <v>0</v>
      </c>
    </row>
    <row r="4" spans="1:11" ht="18.75" customHeight="1" x14ac:dyDescent="0.3">
      <c r="A4" s="7" t="s">
        <v>115</v>
      </c>
      <c r="B4" s="6" t="s">
        <v>116</v>
      </c>
      <c r="C4" s="12"/>
      <c r="D4" s="6" t="s">
        <v>748</v>
      </c>
      <c r="E4" s="6" t="s">
        <v>117</v>
      </c>
      <c r="F4" s="6" t="s">
        <v>754</v>
      </c>
      <c r="G4" s="48"/>
      <c r="I4">
        <f t="shared" si="0"/>
        <v>0</v>
      </c>
      <c r="K4">
        <f>I4*C4</f>
        <v>0</v>
      </c>
    </row>
    <row r="5" spans="1:11" ht="18.75" customHeight="1" x14ac:dyDescent="0.3">
      <c r="A5" s="7" t="s">
        <v>118</v>
      </c>
      <c r="B5" s="6" t="s">
        <v>119</v>
      </c>
      <c r="C5" s="12"/>
      <c r="D5" s="6" t="s">
        <v>627</v>
      </c>
      <c r="E5" s="6" t="s">
        <v>750</v>
      </c>
      <c r="F5" s="6" t="s">
        <v>754</v>
      </c>
      <c r="G5" s="48"/>
      <c r="I5">
        <f t="shared" si="0"/>
        <v>0</v>
      </c>
      <c r="K5">
        <f t="shared" ref="K5:K68" si="1">I5*C5</f>
        <v>0</v>
      </c>
    </row>
    <row r="6" spans="1:11" ht="18.75" customHeight="1" x14ac:dyDescent="0.3">
      <c r="A6" s="7" t="s">
        <v>120</v>
      </c>
      <c r="B6" s="6" t="s">
        <v>121</v>
      </c>
      <c r="C6" s="12"/>
      <c r="D6" s="6" t="s">
        <v>748</v>
      </c>
      <c r="E6" s="6" t="s">
        <v>117</v>
      </c>
      <c r="F6" s="6" t="s">
        <v>754</v>
      </c>
      <c r="G6" s="48"/>
      <c r="I6">
        <f t="shared" si="0"/>
        <v>0</v>
      </c>
      <c r="K6">
        <f t="shared" si="1"/>
        <v>0</v>
      </c>
    </row>
    <row r="7" spans="1:11" ht="18.75" customHeight="1" x14ac:dyDescent="0.3">
      <c r="A7" s="7" t="s">
        <v>122</v>
      </c>
      <c r="B7" s="6" t="s">
        <v>123</v>
      </c>
      <c r="C7" s="12"/>
      <c r="D7" s="6" t="s">
        <v>627</v>
      </c>
      <c r="E7" s="6" t="s">
        <v>750</v>
      </c>
      <c r="F7" s="6" t="s">
        <v>754</v>
      </c>
      <c r="G7" s="48"/>
      <c r="I7">
        <f t="shared" si="0"/>
        <v>0</v>
      </c>
      <c r="K7">
        <f t="shared" si="1"/>
        <v>0</v>
      </c>
    </row>
    <row r="8" spans="1:11" ht="18.75" customHeight="1" x14ac:dyDescent="0.3">
      <c r="A8" s="7" t="s">
        <v>124</v>
      </c>
      <c r="B8" s="6" t="s">
        <v>125</v>
      </c>
      <c r="C8" s="12"/>
      <c r="D8" s="6" t="s">
        <v>629</v>
      </c>
      <c r="E8" s="6" t="s">
        <v>127</v>
      </c>
      <c r="F8" s="6" t="s">
        <v>754</v>
      </c>
      <c r="G8" s="48"/>
      <c r="I8">
        <f t="shared" si="0"/>
        <v>0</v>
      </c>
      <c r="K8">
        <f t="shared" si="1"/>
        <v>0</v>
      </c>
    </row>
    <row r="9" spans="1:11" ht="18.75" customHeight="1" x14ac:dyDescent="0.3">
      <c r="A9" s="7" t="s">
        <v>128</v>
      </c>
      <c r="B9" s="6" t="s">
        <v>129</v>
      </c>
      <c r="C9" s="12"/>
      <c r="D9" s="6" t="s">
        <v>626</v>
      </c>
      <c r="E9" s="6" t="s">
        <v>130</v>
      </c>
      <c r="F9" s="6" t="s">
        <v>755</v>
      </c>
      <c r="G9" s="48"/>
      <c r="I9">
        <f t="shared" si="0"/>
        <v>1</v>
      </c>
      <c r="K9">
        <f t="shared" si="1"/>
        <v>0</v>
      </c>
    </row>
    <row r="10" spans="1:11" ht="18.75" customHeight="1" x14ac:dyDescent="0.3">
      <c r="A10" s="7" t="s">
        <v>131</v>
      </c>
      <c r="B10" s="6" t="s">
        <v>132</v>
      </c>
      <c r="C10" s="12"/>
      <c r="D10" s="8" t="s">
        <v>627</v>
      </c>
      <c r="E10" s="8" t="s">
        <v>750</v>
      </c>
      <c r="F10" s="6" t="s">
        <v>754</v>
      </c>
      <c r="G10" s="48"/>
      <c r="I10">
        <f t="shared" si="0"/>
        <v>0</v>
      </c>
      <c r="K10">
        <f t="shared" si="1"/>
        <v>0</v>
      </c>
    </row>
    <row r="11" spans="1:11" ht="18.75" customHeight="1" x14ac:dyDescent="0.3">
      <c r="A11" s="7" t="s">
        <v>133</v>
      </c>
      <c r="B11" s="6" t="s">
        <v>134</v>
      </c>
      <c r="C11" s="12"/>
      <c r="D11" s="8" t="s">
        <v>626</v>
      </c>
      <c r="E11" s="8" t="s">
        <v>135</v>
      </c>
      <c r="F11" s="6" t="s">
        <v>754</v>
      </c>
      <c r="G11" s="49" t="s">
        <v>783</v>
      </c>
      <c r="I11">
        <f t="shared" si="0"/>
        <v>1</v>
      </c>
      <c r="K11">
        <f t="shared" si="1"/>
        <v>0</v>
      </c>
    </row>
    <row r="12" spans="1:11" ht="18.75" customHeight="1" x14ac:dyDescent="0.3">
      <c r="A12" s="7" t="s">
        <v>136</v>
      </c>
      <c r="B12" s="6" t="s">
        <v>137</v>
      </c>
      <c r="C12" s="12"/>
      <c r="D12" s="8" t="s">
        <v>751</v>
      </c>
      <c r="E12" s="8" t="s">
        <v>139</v>
      </c>
      <c r="F12" s="6" t="s">
        <v>755</v>
      </c>
      <c r="G12" s="48"/>
      <c r="I12">
        <f t="shared" si="0"/>
        <v>1</v>
      </c>
      <c r="K12">
        <f t="shared" si="1"/>
        <v>0</v>
      </c>
    </row>
    <row r="13" spans="1:11" ht="18.75" customHeight="1" x14ac:dyDescent="0.3">
      <c r="A13" s="7" t="s">
        <v>140</v>
      </c>
      <c r="B13" s="6" t="s">
        <v>141</v>
      </c>
      <c r="C13" s="12"/>
      <c r="D13" s="8" t="s">
        <v>748</v>
      </c>
      <c r="E13" s="8" t="s">
        <v>749</v>
      </c>
      <c r="F13" s="6" t="s">
        <v>754</v>
      </c>
      <c r="G13" s="48"/>
      <c r="I13">
        <f t="shared" si="0"/>
        <v>0</v>
      </c>
      <c r="K13">
        <f t="shared" si="1"/>
        <v>0</v>
      </c>
    </row>
    <row r="14" spans="1:11" ht="18.75" customHeight="1" x14ac:dyDescent="0.3">
      <c r="A14" s="7" t="s">
        <v>142</v>
      </c>
      <c r="B14" s="6" t="s">
        <v>143</v>
      </c>
      <c r="C14" s="12"/>
      <c r="D14" s="8" t="s">
        <v>629</v>
      </c>
      <c r="E14" s="8" t="s">
        <v>127</v>
      </c>
      <c r="F14" s="6" t="s">
        <v>754</v>
      </c>
      <c r="G14" s="48"/>
      <c r="I14">
        <f t="shared" si="0"/>
        <v>0</v>
      </c>
      <c r="K14">
        <f t="shared" si="1"/>
        <v>0</v>
      </c>
    </row>
    <row r="15" spans="1:11" ht="18.75" customHeight="1" x14ac:dyDescent="0.3">
      <c r="A15" s="7" t="s">
        <v>144</v>
      </c>
      <c r="B15" s="6" t="s">
        <v>145</v>
      </c>
      <c r="C15" s="12"/>
      <c r="D15" s="8" t="s">
        <v>626</v>
      </c>
      <c r="E15" s="8" t="s">
        <v>130</v>
      </c>
      <c r="F15" s="6" t="s">
        <v>754</v>
      </c>
      <c r="G15" s="48"/>
      <c r="I15">
        <f t="shared" si="0"/>
        <v>0</v>
      </c>
      <c r="K15">
        <f t="shared" si="1"/>
        <v>0</v>
      </c>
    </row>
    <row r="16" spans="1:11" ht="18.75" customHeight="1" x14ac:dyDescent="0.3">
      <c r="A16" s="7" t="s">
        <v>146</v>
      </c>
      <c r="B16" s="6" t="s">
        <v>147</v>
      </c>
      <c r="C16" s="12"/>
      <c r="D16" s="8" t="s">
        <v>751</v>
      </c>
      <c r="E16" s="8" t="s">
        <v>149</v>
      </c>
      <c r="F16" s="6" t="s">
        <v>755</v>
      </c>
      <c r="G16" s="53"/>
      <c r="I16">
        <f t="shared" si="0"/>
        <v>1</v>
      </c>
      <c r="K16">
        <f t="shared" si="1"/>
        <v>0</v>
      </c>
    </row>
    <row r="17" spans="1:11" ht="18.75" customHeight="1" x14ac:dyDescent="0.3">
      <c r="A17" s="7" t="s">
        <v>150</v>
      </c>
      <c r="B17" s="6" t="s">
        <v>151</v>
      </c>
      <c r="C17" s="12"/>
      <c r="D17" s="8" t="s">
        <v>748</v>
      </c>
      <c r="E17" s="8" t="s">
        <v>152</v>
      </c>
      <c r="F17" s="6" t="s">
        <v>754</v>
      </c>
      <c r="G17" s="53"/>
      <c r="I17">
        <f t="shared" si="0"/>
        <v>0</v>
      </c>
      <c r="K17">
        <f t="shared" si="1"/>
        <v>0</v>
      </c>
    </row>
    <row r="18" spans="1:11" ht="18.75" customHeight="1" x14ac:dyDescent="0.3">
      <c r="A18" s="7" t="s">
        <v>153</v>
      </c>
      <c r="B18" s="6" t="s">
        <v>154</v>
      </c>
      <c r="C18" s="12"/>
      <c r="D18" s="8" t="s">
        <v>751</v>
      </c>
      <c r="E18" s="8" t="s">
        <v>139</v>
      </c>
      <c r="F18" s="6" t="s">
        <v>754</v>
      </c>
      <c r="G18" s="48"/>
      <c r="I18">
        <f t="shared" si="0"/>
        <v>0</v>
      </c>
      <c r="K18">
        <f t="shared" si="1"/>
        <v>0</v>
      </c>
    </row>
    <row r="19" spans="1:11" ht="18.75" customHeight="1" x14ac:dyDescent="0.3">
      <c r="A19" s="7" t="s">
        <v>155</v>
      </c>
      <c r="B19" s="6" t="s">
        <v>156</v>
      </c>
      <c r="C19" s="12"/>
      <c r="D19" s="8" t="s">
        <v>748</v>
      </c>
      <c r="E19" s="8" t="s">
        <v>117</v>
      </c>
      <c r="F19" s="6" t="s">
        <v>754</v>
      </c>
      <c r="G19" s="48"/>
      <c r="I19">
        <f t="shared" si="0"/>
        <v>0</v>
      </c>
      <c r="K19">
        <f t="shared" si="1"/>
        <v>0</v>
      </c>
    </row>
    <row r="20" spans="1:11" ht="18.75" customHeight="1" x14ac:dyDescent="0.3">
      <c r="A20" s="7" t="s">
        <v>157</v>
      </c>
      <c r="B20" s="6" t="s">
        <v>158</v>
      </c>
      <c r="C20" s="12"/>
      <c r="D20" s="8" t="s">
        <v>751</v>
      </c>
      <c r="E20" s="8" t="s">
        <v>139</v>
      </c>
      <c r="F20" s="6" t="s">
        <v>755</v>
      </c>
      <c r="G20" s="48"/>
      <c r="I20">
        <f t="shared" si="0"/>
        <v>1</v>
      </c>
      <c r="K20">
        <f t="shared" si="1"/>
        <v>0</v>
      </c>
    </row>
    <row r="21" spans="1:11" ht="18.75" customHeight="1" x14ac:dyDescent="0.3">
      <c r="A21" s="7" t="s">
        <v>159</v>
      </c>
      <c r="B21" s="6" t="s">
        <v>160</v>
      </c>
      <c r="C21" s="12"/>
      <c r="D21" s="8" t="s">
        <v>629</v>
      </c>
      <c r="E21" s="8" t="s">
        <v>127</v>
      </c>
      <c r="F21" s="6" t="s">
        <v>754</v>
      </c>
      <c r="G21" s="49" t="s">
        <v>783</v>
      </c>
      <c r="I21">
        <f t="shared" si="0"/>
        <v>1</v>
      </c>
      <c r="K21">
        <f t="shared" si="1"/>
        <v>0</v>
      </c>
    </row>
    <row r="22" spans="1:11" ht="18.75" customHeight="1" x14ac:dyDescent="0.3">
      <c r="A22" s="7" t="s">
        <v>161</v>
      </c>
      <c r="B22" s="6" t="s">
        <v>162</v>
      </c>
      <c r="C22" s="12"/>
      <c r="D22" s="8" t="s">
        <v>628</v>
      </c>
      <c r="E22" s="8" t="s">
        <v>752</v>
      </c>
      <c r="F22" s="6" t="s">
        <v>754</v>
      </c>
      <c r="G22" s="54"/>
      <c r="I22">
        <f t="shared" si="0"/>
        <v>0</v>
      </c>
      <c r="K22">
        <f t="shared" si="1"/>
        <v>0</v>
      </c>
    </row>
    <row r="23" spans="1:11" ht="18.75" customHeight="1" x14ac:dyDescent="0.3">
      <c r="A23" s="7" t="s">
        <v>164</v>
      </c>
      <c r="B23" s="6" t="s">
        <v>165</v>
      </c>
      <c r="C23" s="12"/>
      <c r="D23" s="8" t="s">
        <v>627</v>
      </c>
      <c r="E23" s="8" t="s">
        <v>750</v>
      </c>
      <c r="F23" s="6" t="s">
        <v>754</v>
      </c>
      <c r="G23" s="48"/>
      <c r="I23">
        <f t="shared" si="0"/>
        <v>0</v>
      </c>
      <c r="K23">
        <f t="shared" si="1"/>
        <v>0</v>
      </c>
    </row>
    <row r="24" spans="1:11" ht="18.75" customHeight="1" x14ac:dyDescent="0.3">
      <c r="A24" s="7" t="s">
        <v>166</v>
      </c>
      <c r="B24" s="6" t="s">
        <v>167</v>
      </c>
      <c r="C24" s="12"/>
      <c r="D24" s="8" t="s">
        <v>626</v>
      </c>
      <c r="E24" s="8" t="s">
        <v>130</v>
      </c>
      <c r="F24" s="6" t="s">
        <v>754</v>
      </c>
      <c r="G24" s="48"/>
      <c r="I24">
        <f t="shared" si="0"/>
        <v>0</v>
      </c>
      <c r="K24">
        <f t="shared" si="1"/>
        <v>0</v>
      </c>
    </row>
    <row r="25" spans="1:11" ht="18.75" customHeight="1" x14ac:dyDescent="0.3">
      <c r="A25" s="7" t="s">
        <v>168</v>
      </c>
      <c r="B25" s="6" t="s">
        <v>169</v>
      </c>
      <c r="C25" s="12"/>
      <c r="D25" s="8" t="s">
        <v>751</v>
      </c>
      <c r="E25" s="8" t="s">
        <v>171</v>
      </c>
      <c r="F25" s="6" t="s">
        <v>755</v>
      </c>
      <c r="G25" s="48"/>
      <c r="I25">
        <f t="shared" si="0"/>
        <v>1</v>
      </c>
      <c r="K25">
        <f t="shared" si="1"/>
        <v>0</v>
      </c>
    </row>
    <row r="26" spans="1:11" ht="18.75" customHeight="1" x14ac:dyDescent="0.3">
      <c r="A26" s="7" t="s">
        <v>172</v>
      </c>
      <c r="B26" s="6" t="s">
        <v>173</v>
      </c>
      <c r="C26" s="12"/>
      <c r="D26" s="8" t="s">
        <v>629</v>
      </c>
      <c r="E26" s="8" t="s">
        <v>753</v>
      </c>
      <c r="F26" s="6" t="s">
        <v>755</v>
      </c>
      <c r="G26" s="48"/>
      <c r="I26">
        <f t="shared" si="0"/>
        <v>1</v>
      </c>
      <c r="K26">
        <f t="shared" si="1"/>
        <v>0</v>
      </c>
    </row>
    <row r="27" spans="1:11" ht="18.75" customHeight="1" x14ac:dyDescent="0.3">
      <c r="A27" s="7" t="s">
        <v>174</v>
      </c>
      <c r="B27" s="6" t="s">
        <v>175</v>
      </c>
      <c r="C27" s="12"/>
      <c r="D27" s="8" t="s">
        <v>628</v>
      </c>
      <c r="E27" s="8" t="s">
        <v>752</v>
      </c>
      <c r="F27" s="6" t="s">
        <v>755</v>
      </c>
      <c r="G27" s="48"/>
      <c r="I27">
        <f t="shared" si="0"/>
        <v>1</v>
      </c>
      <c r="K27">
        <f t="shared" si="1"/>
        <v>0</v>
      </c>
    </row>
    <row r="28" spans="1:11" ht="18.75" customHeight="1" x14ac:dyDescent="0.3">
      <c r="A28" s="7" t="s">
        <v>176</v>
      </c>
      <c r="B28" s="6" t="s">
        <v>177</v>
      </c>
      <c r="C28" s="12"/>
      <c r="D28" s="8" t="s">
        <v>751</v>
      </c>
      <c r="E28" s="8" t="s">
        <v>139</v>
      </c>
      <c r="F28" s="6" t="s">
        <v>755</v>
      </c>
      <c r="G28" s="49" t="s">
        <v>783</v>
      </c>
      <c r="I28">
        <f t="shared" si="0"/>
        <v>1</v>
      </c>
      <c r="K28">
        <f t="shared" si="1"/>
        <v>0</v>
      </c>
    </row>
    <row r="29" spans="1:11" ht="18.75" customHeight="1" x14ac:dyDescent="0.3">
      <c r="A29" s="7" t="s">
        <v>178</v>
      </c>
      <c r="B29" s="6" t="s">
        <v>179</v>
      </c>
      <c r="C29" s="12"/>
      <c r="D29" s="8" t="s">
        <v>748</v>
      </c>
      <c r="E29" s="8" t="s">
        <v>152</v>
      </c>
      <c r="F29" s="6" t="s">
        <v>755</v>
      </c>
      <c r="G29" s="48"/>
      <c r="I29">
        <f t="shared" si="0"/>
        <v>1</v>
      </c>
      <c r="K29">
        <f t="shared" si="1"/>
        <v>0</v>
      </c>
    </row>
    <row r="30" spans="1:11" ht="18.75" customHeight="1" x14ac:dyDescent="0.3">
      <c r="A30" s="7" t="s">
        <v>180</v>
      </c>
      <c r="B30" s="6" t="s">
        <v>181</v>
      </c>
      <c r="C30" s="12"/>
      <c r="D30" s="8" t="s">
        <v>628</v>
      </c>
      <c r="E30" s="8" t="s">
        <v>752</v>
      </c>
      <c r="F30" s="6" t="s">
        <v>754</v>
      </c>
      <c r="G30" s="48"/>
      <c r="I30">
        <f t="shared" si="0"/>
        <v>0</v>
      </c>
      <c r="K30">
        <f t="shared" si="1"/>
        <v>0</v>
      </c>
    </row>
    <row r="31" spans="1:11" ht="18.75" customHeight="1" x14ac:dyDescent="0.3">
      <c r="A31" s="7" t="s">
        <v>182</v>
      </c>
      <c r="B31" s="6" t="s">
        <v>183</v>
      </c>
      <c r="C31" s="12"/>
      <c r="D31" s="8" t="s">
        <v>748</v>
      </c>
      <c r="E31" s="8" t="s">
        <v>184</v>
      </c>
      <c r="F31" s="6" t="s">
        <v>754</v>
      </c>
      <c r="G31" s="48"/>
      <c r="I31">
        <f t="shared" si="0"/>
        <v>0</v>
      </c>
      <c r="K31">
        <f t="shared" si="1"/>
        <v>0</v>
      </c>
    </row>
    <row r="32" spans="1:11" ht="18.75" customHeight="1" x14ac:dyDescent="0.3">
      <c r="A32" s="7" t="s">
        <v>185</v>
      </c>
      <c r="B32" s="6" t="s">
        <v>186</v>
      </c>
      <c r="C32" s="12"/>
      <c r="D32" s="8" t="s">
        <v>626</v>
      </c>
      <c r="E32" s="8" t="s">
        <v>130</v>
      </c>
      <c r="F32" s="6" t="s">
        <v>754</v>
      </c>
      <c r="G32" s="48"/>
      <c r="I32">
        <f t="shared" si="0"/>
        <v>0</v>
      </c>
      <c r="K32">
        <f t="shared" si="1"/>
        <v>0</v>
      </c>
    </row>
    <row r="33" spans="1:11" ht="18.75" customHeight="1" x14ac:dyDescent="0.3">
      <c r="A33" s="7" t="s">
        <v>187</v>
      </c>
      <c r="B33" s="6" t="s">
        <v>188</v>
      </c>
      <c r="C33" s="12"/>
      <c r="D33" s="8" t="s">
        <v>629</v>
      </c>
      <c r="E33" s="8" t="s">
        <v>753</v>
      </c>
      <c r="F33" s="6" t="s">
        <v>754</v>
      </c>
      <c r="G33" s="48"/>
      <c r="I33">
        <f t="shared" si="0"/>
        <v>0</v>
      </c>
      <c r="K33">
        <f t="shared" si="1"/>
        <v>0</v>
      </c>
    </row>
    <row r="34" spans="1:11" ht="18.75" customHeight="1" x14ac:dyDescent="0.3">
      <c r="A34" s="7" t="s">
        <v>189</v>
      </c>
      <c r="B34" s="6" t="s">
        <v>190</v>
      </c>
      <c r="C34" s="12"/>
      <c r="D34" s="8" t="s">
        <v>748</v>
      </c>
      <c r="E34" s="8" t="s">
        <v>127</v>
      </c>
      <c r="F34" s="6" t="s">
        <v>755</v>
      </c>
      <c r="G34" s="48"/>
      <c r="I34">
        <f t="shared" si="0"/>
        <v>1</v>
      </c>
      <c r="K34">
        <f t="shared" si="1"/>
        <v>0</v>
      </c>
    </row>
    <row r="35" spans="1:11" ht="18.75" customHeight="1" x14ac:dyDescent="0.3">
      <c r="A35" s="7" t="s">
        <v>191</v>
      </c>
      <c r="B35" s="6" t="s">
        <v>192</v>
      </c>
      <c r="C35" s="12"/>
      <c r="D35" s="8" t="s">
        <v>626</v>
      </c>
      <c r="E35" s="8" t="s">
        <v>130</v>
      </c>
      <c r="F35" s="6" t="s">
        <v>755</v>
      </c>
      <c r="G35" s="48"/>
      <c r="I35">
        <f t="shared" si="0"/>
        <v>1</v>
      </c>
      <c r="K35">
        <f t="shared" si="1"/>
        <v>0</v>
      </c>
    </row>
    <row r="36" spans="1:11" ht="18.75" customHeight="1" x14ac:dyDescent="0.3">
      <c r="A36" s="7" t="s">
        <v>193</v>
      </c>
      <c r="B36" s="6" t="s">
        <v>194</v>
      </c>
      <c r="C36" s="12"/>
      <c r="D36" s="8" t="s">
        <v>629</v>
      </c>
      <c r="E36" s="8" t="s">
        <v>127</v>
      </c>
      <c r="F36" s="6" t="s">
        <v>755</v>
      </c>
      <c r="G36" s="48"/>
      <c r="I36">
        <f t="shared" si="0"/>
        <v>1</v>
      </c>
      <c r="K36">
        <f t="shared" si="1"/>
        <v>0</v>
      </c>
    </row>
    <row r="37" spans="1:11" ht="18.75" customHeight="1" x14ac:dyDescent="0.3">
      <c r="A37" s="7" t="s">
        <v>195</v>
      </c>
      <c r="B37" s="6" t="s">
        <v>196</v>
      </c>
      <c r="C37" s="12"/>
      <c r="D37" s="8" t="s">
        <v>628</v>
      </c>
      <c r="E37" s="8" t="s">
        <v>752</v>
      </c>
      <c r="F37" s="6" t="s">
        <v>754</v>
      </c>
      <c r="G37" s="48"/>
      <c r="I37">
        <f t="shared" si="0"/>
        <v>0</v>
      </c>
      <c r="K37">
        <f t="shared" si="1"/>
        <v>0</v>
      </c>
    </row>
    <row r="38" spans="1:11" ht="18.75" customHeight="1" x14ac:dyDescent="0.3">
      <c r="A38" s="7" t="s">
        <v>197</v>
      </c>
      <c r="B38" s="6" t="s">
        <v>198</v>
      </c>
      <c r="C38" s="12"/>
      <c r="D38" s="8" t="s">
        <v>751</v>
      </c>
      <c r="E38" s="8" t="s">
        <v>139</v>
      </c>
      <c r="F38" s="6" t="s">
        <v>755</v>
      </c>
      <c r="G38" s="49" t="s">
        <v>783</v>
      </c>
      <c r="I38">
        <f t="shared" si="0"/>
        <v>1</v>
      </c>
      <c r="K38">
        <f t="shared" si="1"/>
        <v>0</v>
      </c>
    </row>
    <row r="39" spans="1:11" ht="18.75" customHeight="1" x14ac:dyDescent="0.3">
      <c r="A39" s="7" t="s">
        <v>199</v>
      </c>
      <c r="B39" s="6" t="s">
        <v>200</v>
      </c>
      <c r="C39" s="12"/>
      <c r="D39" s="8" t="s">
        <v>628</v>
      </c>
      <c r="E39" s="8" t="s">
        <v>752</v>
      </c>
      <c r="F39" s="6" t="s">
        <v>754</v>
      </c>
      <c r="G39" s="48"/>
      <c r="I39">
        <f t="shared" si="0"/>
        <v>0</v>
      </c>
      <c r="K39">
        <f t="shared" si="1"/>
        <v>0</v>
      </c>
    </row>
    <row r="40" spans="1:11" ht="18.75" customHeight="1" x14ac:dyDescent="0.3">
      <c r="A40" s="7" t="s">
        <v>201</v>
      </c>
      <c r="B40" s="6" t="s">
        <v>202</v>
      </c>
      <c r="C40" s="12"/>
      <c r="D40" s="8" t="s">
        <v>751</v>
      </c>
      <c r="E40" s="8" t="s">
        <v>171</v>
      </c>
      <c r="F40" s="6" t="s">
        <v>755</v>
      </c>
      <c r="G40" s="48"/>
      <c r="I40">
        <f t="shared" si="0"/>
        <v>1</v>
      </c>
      <c r="K40">
        <f t="shared" si="1"/>
        <v>0</v>
      </c>
    </row>
    <row r="41" spans="1:11" ht="18.75" customHeight="1" x14ac:dyDescent="0.3">
      <c r="A41" s="7" t="s">
        <v>203</v>
      </c>
      <c r="B41" s="6" t="s">
        <v>204</v>
      </c>
      <c r="C41" s="12"/>
      <c r="D41" s="8" t="s">
        <v>627</v>
      </c>
      <c r="E41" s="8" t="s">
        <v>750</v>
      </c>
      <c r="F41" s="6" t="s">
        <v>754</v>
      </c>
      <c r="G41" s="48"/>
      <c r="I41">
        <f t="shared" si="0"/>
        <v>0</v>
      </c>
      <c r="K41">
        <f t="shared" si="1"/>
        <v>0</v>
      </c>
    </row>
    <row r="42" spans="1:11" ht="18.75" customHeight="1" x14ac:dyDescent="0.3">
      <c r="A42" s="7" t="s">
        <v>205</v>
      </c>
      <c r="B42" s="6" t="s">
        <v>206</v>
      </c>
      <c r="C42" s="12"/>
      <c r="D42" s="8" t="s">
        <v>629</v>
      </c>
      <c r="E42" s="8" t="s">
        <v>753</v>
      </c>
      <c r="F42" s="6" t="s">
        <v>755</v>
      </c>
      <c r="G42" s="48"/>
      <c r="I42">
        <f t="shared" si="0"/>
        <v>1</v>
      </c>
      <c r="K42">
        <f t="shared" si="1"/>
        <v>0</v>
      </c>
    </row>
    <row r="43" spans="1:11" ht="18.75" customHeight="1" x14ac:dyDescent="0.3">
      <c r="A43" s="7" t="s">
        <v>207</v>
      </c>
      <c r="B43" s="6" t="s">
        <v>208</v>
      </c>
      <c r="C43" s="12"/>
      <c r="D43" s="8" t="s">
        <v>748</v>
      </c>
      <c r="E43" s="8" t="s">
        <v>127</v>
      </c>
      <c r="F43" s="6" t="s">
        <v>754</v>
      </c>
      <c r="G43" s="48"/>
      <c r="I43">
        <f t="shared" si="0"/>
        <v>0</v>
      </c>
      <c r="K43">
        <f t="shared" si="1"/>
        <v>0</v>
      </c>
    </row>
    <row r="44" spans="1:11" ht="18.75" customHeight="1" x14ac:dyDescent="0.3">
      <c r="A44" s="7" t="s">
        <v>209</v>
      </c>
      <c r="B44" s="6" t="s">
        <v>210</v>
      </c>
      <c r="C44" s="12"/>
      <c r="D44" s="8" t="s">
        <v>748</v>
      </c>
      <c r="E44" s="8" t="s">
        <v>152</v>
      </c>
      <c r="F44" s="6" t="s">
        <v>754</v>
      </c>
      <c r="G44" s="48"/>
      <c r="I44">
        <f t="shared" si="0"/>
        <v>0</v>
      </c>
      <c r="K44">
        <f t="shared" si="1"/>
        <v>0</v>
      </c>
    </row>
    <row r="45" spans="1:11" ht="18.75" customHeight="1" x14ac:dyDescent="0.3">
      <c r="A45" s="7" t="s">
        <v>211</v>
      </c>
      <c r="B45" s="6" t="s">
        <v>212</v>
      </c>
      <c r="C45" s="12"/>
      <c r="D45" s="8" t="s">
        <v>626</v>
      </c>
      <c r="E45" s="8" t="s">
        <v>130</v>
      </c>
      <c r="F45" s="6" t="s">
        <v>754</v>
      </c>
      <c r="G45" s="48"/>
      <c r="I45">
        <f t="shared" si="0"/>
        <v>0</v>
      </c>
      <c r="K45">
        <f t="shared" si="1"/>
        <v>0</v>
      </c>
    </row>
    <row r="46" spans="1:11" ht="18.75" customHeight="1" x14ac:dyDescent="0.3">
      <c r="A46" s="7" t="s">
        <v>213</v>
      </c>
      <c r="B46" s="6" t="s">
        <v>214</v>
      </c>
      <c r="C46" s="12"/>
      <c r="D46" s="8" t="s">
        <v>751</v>
      </c>
      <c r="E46" s="8" t="s">
        <v>171</v>
      </c>
      <c r="F46" s="6" t="s">
        <v>755</v>
      </c>
      <c r="G46" s="48"/>
      <c r="I46">
        <f t="shared" si="0"/>
        <v>1</v>
      </c>
      <c r="K46">
        <f t="shared" si="1"/>
        <v>0</v>
      </c>
    </row>
    <row r="47" spans="1:11" ht="18.75" customHeight="1" x14ac:dyDescent="0.3">
      <c r="A47" s="7" t="s">
        <v>215</v>
      </c>
      <c r="B47" s="6" t="s">
        <v>216</v>
      </c>
      <c r="C47" s="12"/>
      <c r="D47" s="8" t="s">
        <v>751</v>
      </c>
      <c r="E47" s="8" t="s">
        <v>149</v>
      </c>
      <c r="F47" s="6" t="s">
        <v>755</v>
      </c>
      <c r="G47" s="49" t="s">
        <v>783</v>
      </c>
      <c r="I47">
        <f t="shared" si="0"/>
        <v>1</v>
      </c>
      <c r="K47">
        <f t="shared" si="1"/>
        <v>0</v>
      </c>
    </row>
    <row r="48" spans="1:11" ht="18.75" customHeight="1" x14ac:dyDescent="0.3">
      <c r="A48" s="7" t="s">
        <v>217</v>
      </c>
      <c r="B48" s="6" t="s">
        <v>218</v>
      </c>
      <c r="C48" s="12"/>
      <c r="D48" s="8" t="s">
        <v>751</v>
      </c>
      <c r="E48" s="8" t="s">
        <v>171</v>
      </c>
      <c r="F48" s="6" t="s">
        <v>754</v>
      </c>
      <c r="G48" s="54"/>
      <c r="I48">
        <f t="shared" si="0"/>
        <v>0</v>
      </c>
      <c r="K48">
        <f t="shared" si="1"/>
        <v>0</v>
      </c>
    </row>
    <row r="49" spans="1:11" ht="18.75" customHeight="1" x14ac:dyDescent="0.3">
      <c r="A49" s="7" t="s">
        <v>219</v>
      </c>
      <c r="B49" s="6" t="s">
        <v>220</v>
      </c>
      <c r="C49" s="12"/>
      <c r="D49" s="8" t="s">
        <v>629</v>
      </c>
      <c r="E49" s="8" t="s">
        <v>753</v>
      </c>
      <c r="F49" s="6"/>
      <c r="G49" s="48"/>
      <c r="I49">
        <f t="shared" si="0"/>
        <v>0</v>
      </c>
      <c r="K49">
        <f t="shared" si="1"/>
        <v>0</v>
      </c>
    </row>
    <row r="50" spans="1:11" ht="18.75" customHeight="1" x14ac:dyDescent="0.3">
      <c r="A50" s="7" t="s">
        <v>221</v>
      </c>
      <c r="B50" s="6" t="s">
        <v>222</v>
      </c>
      <c r="C50" s="12"/>
      <c r="D50" s="8" t="s">
        <v>629</v>
      </c>
      <c r="E50" s="8" t="s">
        <v>753</v>
      </c>
      <c r="F50" s="6" t="s">
        <v>755</v>
      </c>
      <c r="G50" s="49" t="s">
        <v>783</v>
      </c>
      <c r="I50">
        <f t="shared" si="0"/>
        <v>1</v>
      </c>
      <c r="K50">
        <f t="shared" si="1"/>
        <v>0</v>
      </c>
    </row>
    <row r="51" spans="1:11" ht="18.75" customHeight="1" x14ac:dyDescent="0.3">
      <c r="A51" s="7" t="s">
        <v>223</v>
      </c>
      <c r="B51" s="6" t="s">
        <v>224</v>
      </c>
      <c r="C51" s="12"/>
      <c r="D51" s="8" t="s">
        <v>748</v>
      </c>
      <c r="E51" s="8" t="s">
        <v>117</v>
      </c>
      <c r="F51" s="6" t="s">
        <v>754</v>
      </c>
      <c r="G51" s="48"/>
      <c r="I51">
        <f t="shared" si="0"/>
        <v>0</v>
      </c>
      <c r="K51">
        <f t="shared" si="1"/>
        <v>0</v>
      </c>
    </row>
    <row r="52" spans="1:11" ht="18.75" customHeight="1" x14ac:dyDescent="0.3">
      <c r="A52" s="7" t="s">
        <v>225</v>
      </c>
      <c r="B52" s="6" t="s">
        <v>226</v>
      </c>
      <c r="C52" s="12"/>
      <c r="D52" s="8" t="s">
        <v>627</v>
      </c>
      <c r="E52" s="8" t="s">
        <v>750</v>
      </c>
      <c r="F52" s="6" t="s">
        <v>754</v>
      </c>
      <c r="G52" s="48"/>
      <c r="I52">
        <f t="shared" si="0"/>
        <v>0</v>
      </c>
      <c r="K52">
        <f t="shared" si="1"/>
        <v>0</v>
      </c>
    </row>
    <row r="53" spans="1:11" ht="18.75" customHeight="1" x14ac:dyDescent="0.3">
      <c r="A53" s="7" t="s">
        <v>227</v>
      </c>
      <c r="B53" s="6" t="s">
        <v>228</v>
      </c>
      <c r="C53" s="12"/>
      <c r="D53" s="8" t="s">
        <v>626</v>
      </c>
      <c r="E53" s="8" t="s">
        <v>130</v>
      </c>
      <c r="F53" s="6" t="s">
        <v>754</v>
      </c>
      <c r="G53" s="48"/>
      <c r="I53">
        <f t="shared" si="0"/>
        <v>0</v>
      </c>
      <c r="K53">
        <f t="shared" si="1"/>
        <v>0</v>
      </c>
    </row>
    <row r="54" spans="1:11" ht="18.75" customHeight="1" x14ac:dyDescent="0.3">
      <c r="A54" s="7" t="s">
        <v>229</v>
      </c>
      <c r="B54" s="6" t="s">
        <v>230</v>
      </c>
      <c r="C54" s="12"/>
      <c r="D54" s="8" t="s">
        <v>626</v>
      </c>
      <c r="E54" s="8" t="s">
        <v>130</v>
      </c>
      <c r="F54" s="6" t="s">
        <v>755</v>
      </c>
      <c r="G54" s="54"/>
      <c r="I54">
        <f t="shared" si="0"/>
        <v>1</v>
      </c>
      <c r="K54">
        <f t="shared" si="1"/>
        <v>0</v>
      </c>
    </row>
    <row r="55" spans="1:11" ht="18.75" customHeight="1" x14ac:dyDescent="0.3">
      <c r="A55" s="7" t="s">
        <v>231</v>
      </c>
      <c r="B55" s="6" t="s">
        <v>232</v>
      </c>
      <c r="C55" s="12"/>
      <c r="D55" s="8" t="s">
        <v>629</v>
      </c>
      <c r="E55" s="8" t="s">
        <v>753</v>
      </c>
      <c r="F55" s="6" t="s">
        <v>755</v>
      </c>
      <c r="G55" s="48"/>
      <c r="I55">
        <f t="shared" si="0"/>
        <v>1</v>
      </c>
      <c r="K55">
        <f t="shared" si="1"/>
        <v>0</v>
      </c>
    </row>
    <row r="56" spans="1:11" ht="18.75" customHeight="1" x14ac:dyDescent="0.3">
      <c r="A56" s="7" t="s">
        <v>233</v>
      </c>
      <c r="B56" s="6" t="s">
        <v>148</v>
      </c>
      <c r="C56" s="12"/>
      <c r="D56" s="8" t="s">
        <v>751</v>
      </c>
      <c r="E56" s="8" t="s">
        <v>149</v>
      </c>
      <c r="F56" s="6" t="s">
        <v>755</v>
      </c>
      <c r="G56" s="48"/>
      <c r="I56">
        <f t="shared" si="0"/>
        <v>1</v>
      </c>
      <c r="K56">
        <f t="shared" si="1"/>
        <v>0</v>
      </c>
    </row>
    <row r="57" spans="1:11" ht="18.75" customHeight="1" x14ac:dyDescent="0.3">
      <c r="A57" s="7" t="s">
        <v>234</v>
      </c>
      <c r="B57" s="6" t="s">
        <v>235</v>
      </c>
      <c r="C57" s="12"/>
      <c r="D57" s="8" t="s">
        <v>748</v>
      </c>
      <c r="E57" s="8" t="s">
        <v>184</v>
      </c>
      <c r="F57" s="6" t="s">
        <v>754</v>
      </c>
      <c r="G57" s="48"/>
      <c r="I57">
        <f t="shared" si="0"/>
        <v>0</v>
      </c>
      <c r="K57">
        <f t="shared" si="1"/>
        <v>0</v>
      </c>
    </row>
    <row r="58" spans="1:11" ht="18.75" customHeight="1" x14ac:dyDescent="0.3">
      <c r="A58" s="7" t="s">
        <v>236</v>
      </c>
      <c r="B58" s="6" t="s">
        <v>237</v>
      </c>
      <c r="C58" s="12"/>
      <c r="D58" s="8" t="s">
        <v>748</v>
      </c>
      <c r="E58" s="8" t="s">
        <v>749</v>
      </c>
      <c r="F58" s="6" t="s">
        <v>754</v>
      </c>
      <c r="G58" s="48"/>
      <c r="I58">
        <f t="shared" si="0"/>
        <v>0</v>
      </c>
      <c r="K58">
        <f t="shared" si="1"/>
        <v>0</v>
      </c>
    </row>
    <row r="59" spans="1:11" ht="18.75" customHeight="1" x14ac:dyDescent="0.3">
      <c r="A59" s="7" t="s">
        <v>238</v>
      </c>
      <c r="B59" s="6" t="s">
        <v>239</v>
      </c>
      <c r="C59" s="12"/>
      <c r="D59" s="8" t="s">
        <v>748</v>
      </c>
      <c r="E59" s="8" t="s">
        <v>127</v>
      </c>
      <c r="F59" s="6" t="s">
        <v>754</v>
      </c>
      <c r="G59" s="48"/>
      <c r="I59">
        <f t="shared" si="0"/>
        <v>0</v>
      </c>
      <c r="K59">
        <f t="shared" si="1"/>
        <v>0</v>
      </c>
    </row>
    <row r="60" spans="1:11" ht="18.75" customHeight="1" x14ac:dyDescent="0.3">
      <c r="A60" s="7" t="s">
        <v>240</v>
      </c>
      <c r="B60" s="6" t="s">
        <v>241</v>
      </c>
      <c r="C60" s="12"/>
      <c r="D60" s="8" t="s">
        <v>628</v>
      </c>
      <c r="E60" s="8" t="s">
        <v>752</v>
      </c>
      <c r="F60" s="6" t="s">
        <v>755</v>
      </c>
      <c r="G60" s="48"/>
      <c r="I60">
        <f t="shared" si="0"/>
        <v>1</v>
      </c>
      <c r="K60">
        <f t="shared" si="1"/>
        <v>0</v>
      </c>
    </row>
    <row r="61" spans="1:11" ht="18.75" customHeight="1" x14ac:dyDescent="0.3">
      <c r="A61" s="7" t="s">
        <v>242</v>
      </c>
      <c r="B61" s="6" t="s">
        <v>243</v>
      </c>
      <c r="C61" s="12"/>
      <c r="D61" s="8" t="s">
        <v>628</v>
      </c>
      <c r="E61" s="8" t="s">
        <v>752</v>
      </c>
      <c r="F61" s="6" t="s">
        <v>754</v>
      </c>
      <c r="G61" s="48"/>
      <c r="I61">
        <f t="shared" si="0"/>
        <v>0</v>
      </c>
      <c r="K61">
        <f t="shared" si="1"/>
        <v>0</v>
      </c>
    </row>
    <row r="62" spans="1:11" ht="18.75" customHeight="1" x14ac:dyDescent="0.3">
      <c r="A62" s="7" t="s">
        <v>244</v>
      </c>
      <c r="B62" s="6" t="s">
        <v>245</v>
      </c>
      <c r="C62" s="12"/>
      <c r="D62" s="8" t="s">
        <v>629</v>
      </c>
      <c r="E62" s="8" t="s">
        <v>753</v>
      </c>
      <c r="F62" s="6" t="s">
        <v>754</v>
      </c>
      <c r="G62" s="48"/>
      <c r="I62">
        <f t="shared" si="0"/>
        <v>0</v>
      </c>
      <c r="K62">
        <f t="shared" si="1"/>
        <v>0</v>
      </c>
    </row>
    <row r="63" spans="1:11" ht="18.75" customHeight="1" x14ac:dyDescent="0.3">
      <c r="A63" s="7" t="s">
        <v>246</v>
      </c>
      <c r="B63" s="6" t="s">
        <v>247</v>
      </c>
      <c r="C63" s="12"/>
      <c r="D63" s="8" t="s">
        <v>751</v>
      </c>
      <c r="E63" s="8" t="s">
        <v>149</v>
      </c>
      <c r="F63" s="6" t="s">
        <v>755</v>
      </c>
      <c r="G63" s="48"/>
      <c r="I63">
        <f t="shared" si="0"/>
        <v>1</v>
      </c>
      <c r="K63">
        <f t="shared" si="1"/>
        <v>0</v>
      </c>
    </row>
    <row r="64" spans="1:11" ht="18.75" customHeight="1" x14ac:dyDescent="0.3">
      <c r="A64" s="7" t="s">
        <v>248</v>
      </c>
      <c r="B64" s="6" t="s">
        <v>249</v>
      </c>
      <c r="C64" s="12"/>
      <c r="D64" s="8" t="s">
        <v>627</v>
      </c>
      <c r="E64" s="8" t="s">
        <v>750</v>
      </c>
      <c r="F64" s="6" t="s">
        <v>754</v>
      </c>
      <c r="G64" s="48"/>
      <c r="I64">
        <f t="shared" si="0"/>
        <v>0</v>
      </c>
      <c r="K64">
        <f t="shared" si="1"/>
        <v>0</v>
      </c>
    </row>
    <row r="65" spans="1:11" ht="18.75" customHeight="1" x14ac:dyDescent="0.3">
      <c r="A65" s="7" t="s">
        <v>250</v>
      </c>
      <c r="B65" s="6" t="s">
        <v>251</v>
      </c>
      <c r="C65" s="12"/>
      <c r="D65" s="8" t="s">
        <v>629</v>
      </c>
      <c r="E65" s="8" t="s">
        <v>753</v>
      </c>
      <c r="F65" s="6" t="s">
        <v>755</v>
      </c>
      <c r="G65" s="48"/>
      <c r="I65">
        <f t="shared" si="0"/>
        <v>1</v>
      </c>
      <c r="K65">
        <f t="shared" si="1"/>
        <v>0</v>
      </c>
    </row>
    <row r="66" spans="1:11" ht="18.75" customHeight="1" x14ac:dyDescent="0.3">
      <c r="A66" s="7" t="s">
        <v>252</v>
      </c>
      <c r="B66" s="6" t="s">
        <v>253</v>
      </c>
      <c r="C66" s="12"/>
      <c r="D66" s="8" t="s">
        <v>628</v>
      </c>
      <c r="E66" s="8" t="s">
        <v>752</v>
      </c>
      <c r="F66" s="6" t="s">
        <v>755</v>
      </c>
      <c r="G66" s="48"/>
      <c r="I66">
        <f t="shared" si="0"/>
        <v>1</v>
      </c>
      <c r="K66">
        <f t="shared" si="1"/>
        <v>0</v>
      </c>
    </row>
    <row r="67" spans="1:11" ht="18.75" customHeight="1" x14ac:dyDescent="0.3">
      <c r="A67" s="7" t="s">
        <v>255</v>
      </c>
      <c r="B67" s="6" t="s">
        <v>256</v>
      </c>
      <c r="C67" s="12"/>
      <c r="D67" s="8" t="s">
        <v>629</v>
      </c>
      <c r="E67" s="8" t="s">
        <v>753</v>
      </c>
      <c r="F67" s="6" t="s">
        <v>754</v>
      </c>
      <c r="G67" s="54"/>
      <c r="I67">
        <f t="shared" ref="I67:I130" si="2">IF((LEN(F67)+LEN(G67))=0,0,1)</f>
        <v>0</v>
      </c>
      <c r="K67">
        <f t="shared" si="1"/>
        <v>0</v>
      </c>
    </row>
    <row r="68" spans="1:11" ht="18.75" customHeight="1" x14ac:dyDescent="0.3">
      <c r="A68" s="7" t="s">
        <v>257</v>
      </c>
      <c r="B68" s="6" t="s">
        <v>258</v>
      </c>
      <c r="C68" s="12"/>
      <c r="D68" s="8" t="s">
        <v>751</v>
      </c>
      <c r="E68" s="8" t="s">
        <v>139</v>
      </c>
      <c r="F68" s="6" t="s">
        <v>755</v>
      </c>
      <c r="G68" s="49" t="s">
        <v>783</v>
      </c>
      <c r="I68">
        <f t="shared" si="2"/>
        <v>1</v>
      </c>
      <c r="K68">
        <f t="shared" si="1"/>
        <v>0</v>
      </c>
    </row>
    <row r="69" spans="1:11" ht="18.75" customHeight="1" x14ac:dyDescent="0.3">
      <c r="A69" s="7" t="s">
        <v>259</v>
      </c>
      <c r="B69" s="6" t="s">
        <v>260</v>
      </c>
      <c r="C69" s="12"/>
      <c r="D69" s="8" t="s">
        <v>751</v>
      </c>
      <c r="E69" s="8" t="s">
        <v>171</v>
      </c>
      <c r="F69" s="6" t="s">
        <v>754</v>
      </c>
      <c r="G69" s="48"/>
      <c r="I69">
        <f t="shared" si="2"/>
        <v>0</v>
      </c>
      <c r="K69">
        <f t="shared" ref="K69:K132" si="3">I69*C69</f>
        <v>0</v>
      </c>
    </row>
    <row r="70" spans="1:11" ht="18.75" customHeight="1" x14ac:dyDescent="0.3">
      <c r="A70" s="7" t="s">
        <v>261</v>
      </c>
      <c r="B70" s="6" t="s">
        <v>262</v>
      </c>
      <c r="C70" s="12"/>
      <c r="D70" s="8" t="s">
        <v>751</v>
      </c>
      <c r="E70" s="8" t="s">
        <v>149</v>
      </c>
      <c r="F70" s="6" t="s">
        <v>755</v>
      </c>
      <c r="G70" s="48"/>
      <c r="I70">
        <f t="shared" si="2"/>
        <v>1</v>
      </c>
      <c r="K70">
        <f t="shared" si="3"/>
        <v>0</v>
      </c>
    </row>
    <row r="71" spans="1:11" ht="18.75" customHeight="1" x14ac:dyDescent="0.3">
      <c r="A71" s="7" t="s">
        <v>263</v>
      </c>
      <c r="B71" s="6" t="s">
        <v>264</v>
      </c>
      <c r="C71" s="12"/>
      <c r="D71" s="8" t="s">
        <v>751</v>
      </c>
      <c r="E71" s="8" t="s">
        <v>139</v>
      </c>
      <c r="F71" s="6"/>
      <c r="G71" s="48"/>
      <c r="I71">
        <f t="shared" si="2"/>
        <v>0</v>
      </c>
      <c r="K71">
        <f t="shared" si="3"/>
        <v>0</v>
      </c>
    </row>
    <row r="72" spans="1:11" ht="18.75" customHeight="1" x14ac:dyDescent="0.3">
      <c r="A72" s="7" t="s">
        <v>265</v>
      </c>
      <c r="B72" s="6" t="s">
        <v>266</v>
      </c>
      <c r="C72" s="12"/>
      <c r="D72" s="8" t="s">
        <v>629</v>
      </c>
      <c r="E72" s="8" t="s">
        <v>127</v>
      </c>
      <c r="F72" s="6" t="s">
        <v>755</v>
      </c>
      <c r="G72" s="48"/>
      <c r="I72">
        <f t="shared" si="2"/>
        <v>1</v>
      </c>
      <c r="K72">
        <f t="shared" si="3"/>
        <v>0</v>
      </c>
    </row>
    <row r="73" spans="1:11" ht="18.75" customHeight="1" x14ac:dyDescent="0.3">
      <c r="A73" s="7" t="s">
        <v>267</v>
      </c>
      <c r="B73" s="6" t="s">
        <v>268</v>
      </c>
      <c r="C73" s="12"/>
      <c r="D73" s="8" t="s">
        <v>751</v>
      </c>
      <c r="E73" s="8" t="s">
        <v>171</v>
      </c>
      <c r="F73" s="6" t="s">
        <v>755</v>
      </c>
      <c r="G73" s="48"/>
      <c r="I73">
        <f t="shared" si="2"/>
        <v>1</v>
      </c>
      <c r="K73">
        <f t="shared" si="3"/>
        <v>0</v>
      </c>
    </row>
    <row r="74" spans="1:11" ht="18.75" customHeight="1" x14ac:dyDescent="0.3">
      <c r="A74" s="7" t="s">
        <v>269</v>
      </c>
      <c r="B74" s="6" t="s">
        <v>270</v>
      </c>
      <c r="C74" s="12"/>
      <c r="D74" s="8" t="s">
        <v>748</v>
      </c>
      <c r="E74" s="8" t="s">
        <v>117</v>
      </c>
      <c r="F74" s="6" t="s">
        <v>754</v>
      </c>
      <c r="G74" s="48"/>
      <c r="I74">
        <f t="shared" si="2"/>
        <v>0</v>
      </c>
      <c r="K74">
        <f t="shared" si="3"/>
        <v>0</v>
      </c>
    </row>
    <row r="75" spans="1:11" ht="18.75" customHeight="1" x14ac:dyDescent="0.3">
      <c r="A75" s="7" t="s">
        <v>271</v>
      </c>
      <c r="B75" s="6" t="s">
        <v>272</v>
      </c>
      <c r="C75" s="12"/>
      <c r="D75" s="8" t="s">
        <v>628</v>
      </c>
      <c r="E75" s="8" t="s">
        <v>752</v>
      </c>
      <c r="F75" s="6" t="s">
        <v>754</v>
      </c>
      <c r="G75" s="48"/>
      <c r="I75">
        <f t="shared" si="2"/>
        <v>0</v>
      </c>
      <c r="K75">
        <f t="shared" si="3"/>
        <v>0</v>
      </c>
    </row>
    <row r="76" spans="1:11" ht="18.75" customHeight="1" x14ac:dyDescent="0.3">
      <c r="A76" s="7" t="s">
        <v>273</v>
      </c>
      <c r="B76" s="6" t="s">
        <v>274</v>
      </c>
      <c r="C76" s="12"/>
      <c r="D76" s="8" t="s">
        <v>629</v>
      </c>
      <c r="E76" s="8" t="s">
        <v>753</v>
      </c>
      <c r="F76" s="6" t="s">
        <v>754</v>
      </c>
      <c r="G76" s="48"/>
      <c r="I76">
        <f t="shared" si="2"/>
        <v>0</v>
      </c>
      <c r="K76">
        <f t="shared" si="3"/>
        <v>0</v>
      </c>
    </row>
    <row r="77" spans="1:11" ht="18.75" customHeight="1" x14ac:dyDescent="0.3">
      <c r="A77" s="7" t="s">
        <v>275</v>
      </c>
      <c r="B77" s="6" t="s">
        <v>276</v>
      </c>
      <c r="C77" s="12"/>
      <c r="D77" s="8" t="s">
        <v>629</v>
      </c>
      <c r="E77" s="8" t="s">
        <v>753</v>
      </c>
      <c r="F77" s="6" t="s">
        <v>755</v>
      </c>
      <c r="G77" s="48"/>
      <c r="I77">
        <f t="shared" si="2"/>
        <v>1</v>
      </c>
      <c r="K77">
        <f t="shared" si="3"/>
        <v>0</v>
      </c>
    </row>
    <row r="78" spans="1:11" ht="18.75" customHeight="1" x14ac:dyDescent="0.3">
      <c r="A78" s="7" t="s">
        <v>277</v>
      </c>
      <c r="B78" s="6" t="s">
        <v>278</v>
      </c>
      <c r="C78" s="12"/>
      <c r="D78" s="8" t="s">
        <v>751</v>
      </c>
      <c r="E78" s="8" t="s">
        <v>149</v>
      </c>
      <c r="F78" s="6" t="s">
        <v>755</v>
      </c>
      <c r="G78" s="48"/>
      <c r="I78">
        <f t="shared" si="2"/>
        <v>1</v>
      </c>
      <c r="K78">
        <f t="shared" si="3"/>
        <v>0</v>
      </c>
    </row>
    <row r="79" spans="1:11" ht="18.75" customHeight="1" x14ac:dyDescent="0.3">
      <c r="A79" s="7" t="s">
        <v>279</v>
      </c>
      <c r="B79" s="6" t="s">
        <v>280</v>
      </c>
      <c r="C79" s="12"/>
      <c r="D79" s="8" t="s">
        <v>629</v>
      </c>
      <c r="E79" s="8" t="s">
        <v>753</v>
      </c>
      <c r="F79" s="6" t="s">
        <v>754</v>
      </c>
      <c r="G79" s="48"/>
      <c r="I79">
        <f t="shared" si="2"/>
        <v>0</v>
      </c>
      <c r="K79">
        <f t="shared" si="3"/>
        <v>0</v>
      </c>
    </row>
    <row r="80" spans="1:11" ht="18.75" customHeight="1" x14ac:dyDescent="0.3">
      <c r="A80" s="7" t="s">
        <v>281</v>
      </c>
      <c r="B80" s="6" t="s">
        <v>163</v>
      </c>
      <c r="C80" s="12"/>
      <c r="D80" s="8" t="s">
        <v>628</v>
      </c>
      <c r="E80" s="8" t="s">
        <v>752</v>
      </c>
      <c r="F80" s="6" t="s">
        <v>755</v>
      </c>
      <c r="G80" s="48"/>
      <c r="I80">
        <f t="shared" si="2"/>
        <v>1</v>
      </c>
      <c r="K80">
        <f t="shared" si="3"/>
        <v>0</v>
      </c>
    </row>
    <row r="81" spans="1:11" ht="18.75" customHeight="1" x14ac:dyDescent="0.3">
      <c r="A81" s="7" t="s">
        <v>282</v>
      </c>
      <c r="B81" s="6" t="s">
        <v>283</v>
      </c>
      <c r="C81" s="12"/>
      <c r="D81" s="8" t="s">
        <v>627</v>
      </c>
      <c r="E81" s="8" t="s">
        <v>750</v>
      </c>
      <c r="F81" s="6" t="s">
        <v>754</v>
      </c>
      <c r="G81" s="48"/>
      <c r="I81">
        <f t="shared" si="2"/>
        <v>0</v>
      </c>
      <c r="K81">
        <f t="shared" si="3"/>
        <v>0</v>
      </c>
    </row>
    <row r="82" spans="1:11" ht="18.75" customHeight="1" x14ac:dyDescent="0.3">
      <c r="A82" s="7" t="s">
        <v>284</v>
      </c>
      <c r="B82" s="6" t="s">
        <v>285</v>
      </c>
      <c r="C82" s="12"/>
      <c r="D82" s="8" t="s">
        <v>626</v>
      </c>
      <c r="E82" s="8" t="s">
        <v>130</v>
      </c>
      <c r="F82" s="6" t="s">
        <v>755</v>
      </c>
      <c r="G82" s="49" t="s">
        <v>783</v>
      </c>
      <c r="I82">
        <f t="shared" si="2"/>
        <v>1</v>
      </c>
      <c r="K82">
        <f t="shared" si="3"/>
        <v>0</v>
      </c>
    </row>
    <row r="83" spans="1:11" ht="18.75" customHeight="1" x14ac:dyDescent="0.3">
      <c r="A83" s="7" t="s">
        <v>286</v>
      </c>
      <c r="B83" s="6" t="s">
        <v>287</v>
      </c>
      <c r="C83" s="12"/>
      <c r="D83" s="8" t="s">
        <v>626</v>
      </c>
      <c r="E83" s="8" t="s">
        <v>130</v>
      </c>
      <c r="F83" s="6" t="s">
        <v>755</v>
      </c>
      <c r="G83" s="54"/>
      <c r="I83">
        <f t="shared" si="2"/>
        <v>1</v>
      </c>
      <c r="K83">
        <f t="shared" si="3"/>
        <v>0</v>
      </c>
    </row>
    <row r="84" spans="1:11" ht="18.75" customHeight="1" x14ac:dyDescent="0.3">
      <c r="A84" s="7" t="s">
        <v>288</v>
      </c>
      <c r="B84" s="6" t="s">
        <v>289</v>
      </c>
      <c r="C84" s="12"/>
      <c r="D84" s="8" t="s">
        <v>627</v>
      </c>
      <c r="E84" s="8" t="s">
        <v>750</v>
      </c>
      <c r="F84" s="6" t="s">
        <v>755</v>
      </c>
      <c r="G84" s="48"/>
      <c r="I84">
        <f t="shared" si="2"/>
        <v>1</v>
      </c>
      <c r="K84">
        <f t="shared" si="3"/>
        <v>0</v>
      </c>
    </row>
    <row r="85" spans="1:11" ht="18.75" customHeight="1" x14ac:dyDescent="0.3">
      <c r="A85" s="7" t="s">
        <v>290</v>
      </c>
      <c r="B85" s="6" t="s">
        <v>291</v>
      </c>
      <c r="C85" s="12"/>
      <c r="D85" s="8" t="s">
        <v>627</v>
      </c>
      <c r="E85" s="8" t="s">
        <v>750</v>
      </c>
      <c r="F85" s="6" t="s">
        <v>754</v>
      </c>
      <c r="G85" s="48"/>
      <c r="I85">
        <f t="shared" si="2"/>
        <v>0</v>
      </c>
      <c r="K85">
        <f t="shared" si="3"/>
        <v>0</v>
      </c>
    </row>
    <row r="86" spans="1:11" ht="18.75" customHeight="1" x14ac:dyDescent="0.3">
      <c r="A86" s="7" t="s">
        <v>292</v>
      </c>
      <c r="B86" s="6" t="s">
        <v>293</v>
      </c>
      <c r="C86" s="12"/>
      <c r="D86" s="8" t="s">
        <v>628</v>
      </c>
      <c r="E86" s="8" t="s">
        <v>752</v>
      </c>
      <c r="F86" s="6" t="s">
        <v>755</v>
      </c>
      <c r="G86" s="48"/>
      <c r="I86">
        <f t="shared" si="2"/>
        <v>1</v>
      </c>
      <c r="K86">
        <f t="shared" si="3"/>
        <v>0</v>
      </c>
    </row>
    <row r="87" spans="1:11" ht="18.75" customHeight="1" x14ac:dyDescent="0.3">
      <c r="A87" s="7" t="s">
        <v>294</v>
      </c>
      <c r="B87" s="6" t="s">
        <v>295</v>
      </c>
      <c r="C87" s="12"/>
      <c r="D87" s="8" t="s">
        <v>628</v>
      </c>
      <c r="E87" s="8" t="s">
        <v>752</v>
      </c>
      <c r="F87" s="6" t="s">
        <v>754</v>
      </c>
      <c r="G87" s="48"/>
      <c r="I87">
        <f t="shared" si="2"/>
        <v>0</v>
      </c>
      <c r="K87">
        <f t="shared" si="3"/>
        <v>0</v>
      </c>
    </row>
    <row r="88" spans="1:11" ht="18.75" customHeight="1" x14ac:dyDescent="0.3">
      <c r="A88" s="7" t="s">
        <v>296</v>
      </c>
      <c r="B88" s="6" t="s">
        <v>297</v>
      </c>
      <c r="C88" s="12"/>
      <c r="D88" s="8" t="s">
        <v>629</v>
      </c>
      <c r="E88" s="8" t="s">
        <v>753</v>
      </c>
      <c r="F88" s="6" t="s">
        <v>755</v>
      </c>
      <c r="G88" s="48"/>
      <c r="I88">
        <f t="shared" si="2"/>
        <v>1</v>
      </c>
      <c r="K88">
        <f t="shared" si="3"/>
        <v>0</v>
      </c>
    </row>
    <row r="89" spans="1:11" ht="18.75" customHeight="1" x14ac:dyDescent="0.3">
      <c r="A89" s="7" t="s">
        <v>298</v>
      </c>
      <c r="B89" s="6" t="s">
        <v>299</v>
      </c>
      <c r="C89" s="12"/>
      <c r="D89" s="8" t="s">
        <v>751</v>
      </c>
      <c r="E89" s="8" t="s">
        <v>171</v>
      </c>
      <c r="F89" s="6" t="s">
        <v>755</v>
      </c>
      <c r="G89" s="48"/>
      <c r="I89">
        <f t="shared" si="2"/>
        <v>1</v>
      </c>
      <c r="K89">
        <f t="shared" si="3"/>
        <v>0</v>
      </c>
    </row>
    <row r="90" spans="1:11" ht="18.75" customHeight="1" x14ac:dyDescent="0.3">
      <c r="A90" s="7" t="s">
        <v>300</v>
      </c>
      <c r="B90" s="6" t="s">
        <v>301</v>
      </c>
      <c r="C90" s="12"/>
      <c r="D90" s="8" t="s">
        <v>751</v>
      </c>
      <c r="E90" s="8" t="s">
        <v>171</v>
      </c>
      <c r="F90" s="6" t="s">
        <v>755</v>
      </c>
      <c r="G90" s="48"/>
      <c r="I90">
        <f t="shared" si="2"/>
        <v>1</v>
      </c>
      <c r="K90">
        <f t="shared" si="3"/>
        <v>0</v>
      </c>
    </row>
    <row r="91" spans="1:11" ht="18.75" customHeight="1" x14ac:dyDescent="0.3">
      <c r="A91" s="7" t="s">
        <v>302</v>
      </c>
      <c r="B91" s="6" t="s">
        <v>303</v>
      </c>
      <c r="C91" s="12"/>
      <c r="D91" s="8" t="s">
        <v>628</v>
      </c>
      <c r="E91" s="8" t="s">
        <v>304</v>
      </c>
      <c r="F91" s="6" t="s">
        <v>754</v>
      </c>
      <c r="G91" s="48"/>
      <c r="I91">
        <f t="shared" si="2"/>
        <v>0</v>
      </c>
      <c r="K91">
        <f t="shared" si="3"/>
        <v>0</v>
      </c>
    </row>
    <row r="92" spans="1:11" ht="18.75" customHeight="1" x14ac:dyDescent="0.3">
      <c r="A92" s="7" t="s">
        <v>305</v>
      </c>
      <c r="B92" s="6" t="s">
        <v>306</v>
      </c>
      <c r="C92" s="12"/>
      <c r="D92" s="8" t="s">
        <v>626</v>
      </c>
      <c r="E92" s="8" t="s">
        <v>130</v>
      </c>
      <c r="F92" s="6" t="s">
        <v>754</v>
      </c>
      <c r="G92" s="54"/>
      <c r="I92">
        <f t="shared" si="2"/>
        <v>0</v>
      </c>
      <c r="K92">
        <f t="shared" si="3"/>
        <v>0</v>
      </c>
    </row>
    <row r="93" spans="1:11" ht="18.75" customHeight="1" x14ac:dyDescent="0.3">
      <c r="A93" s="7" t="s">
        <v>307</v>
      </c>
      <c r="B93" s="6" t="s">
        <v>308</v>
      </c>
      <c r="C93" s="12"/>
      <c r="D93" s="8" t="s">
        <v>626</v>
      </c>
      <c r="E93" s="8" t="s">
        <v>130</v>
      </c>
      <c r="F93" s="6" t="s">
        <v>754</v>
      </c>
      <c r="G93" s="48"/>
      <c r="I93">
        <f t="shared" si="2"/>
        <v>0</v>
      </c>
      <c r="K93">
        <f t="shared" si="3"/>
        <v>0</v>
      </c>
    </row>
    <row r="94" spans="1:11" ht="18.75" customHeight="1" x14ac:dyDescent="0.3">
      <c r="A94" s="7" t="s">
        <v>309</v>
      </c>
      <c r="B94" s="6" t="s">
        <v>310</v>
      </c>
      <c r="C94" s="12"/>
      <c r="D94" s="8" t="s">
        <v>628</v>
      </c>
      <c r="E94" s="8" t="s">
        <v>752</v>
      </c>
      <c r="F94" s="6" t="s">
        <v>755</v>
      </c>
      <c r="G94" s="48"/>
      <c r="I94">
        <f t="shared" si="2"/>
        <v>1</v>
      </c>
      <c r="K94">
        <f t="shared" si="3"/>
        <v>0</v>
      </c>
    </row>
    <row r="95" spans="1:11" ht="18.75" customHeight="1" x14ac:dyDescent="0.3">
      <c r="A95" s="7" t="s">
        <v>311</v>
      </c>
      <c r="B95" s="6" t="s">
        <v>312</v>
      </c>
      <c r="C95" s="12"/>
      <c r="D95" s="8" t="s">
        <v>751</v>
      </c>
      <c r="E95" s="8" t="s">
        <v>149</v>
      </c>
      <c r="F95" s="6" t="s">
        <v>755</v>
      </c>
      <c r="G95" s="49" t="s">
        <v>783</v>
      </c>
      <c r="I95">
        <f t="shared" si="2"/>
        <v>1</v>
      </c>
      <c r="K95">
        <f t="shared" si="3"/>
        <v>0</v>
      </c>
    </row>
    <row r="96" spans="1:11" ht="18.75" customHeight="1" x14ac:dyDescent="0.3">
      <c r="A96" s="7" t="s">
        <v>313</v>
      </c>
      <c r="B96" s="6" t="s">
        <v>314</v>
      </c>
      <c r="C96" s="12"/>
      <c r="D96" s="8" t="s">
        <v>751</v>
      </c>
      <c r="E96" s="8" t="s">
        <v>149</v>
      </c>
      <c r="F96" s="6" t="s">
        <v>755</v>
      </c>
      <c r="G96" s="48"/>
      <c r="I96">
        <f t="shared" si="2"/>
        <v>1</v>
      </c>
      <c r="K96">
        <f t="shared" si="3"/>
        <v>0</v>
      </c>
    </row>
    <row r="97" spans="1:11" ht="18.75" customHeight="1" x14ac:dyDescent="0.3">
      <c r="A97" s="7" t="s">
        <v>315</v>
      </c>
      <c r="B97" s="6" t="s">
        <v>316</v>
      </c>
      <c r="C97" s="12"/>
      <c r="D97" s="8" t="s">
        <v>628</v>
      </c>
      <c r="E97" s="8" t="s">
        <v>752</v>
      </c>
      <c r="F97" s="6" t="s">
        <v>754</v>
      </c>
      <c r="G97" s="48"/>
      <c r="I97">
        <f t="shared" si="2"/>
        <v>0</v>
      </c>
      <c r="K97">
        <f t="shared" si="3"/>
        <v>0</v>
      </c>
    </row>
    <row r="98" spans="1:11" ht="18.75" customHeight="1" x14ac:dyDescent="0.3">
      <c r="A98" s="7" t="s">
        <v>317</v>
      </c>
      <c r="B98" s="6" t="s">
        <v>746</v>
      </c>
      <c r="C98" s="12"/>
      <c r="D98" s="8" t="s">
        <v>629</v>
      </c>
      <c r="E98" s="8" t="s">
        <v>753</v>
      </c>
      <c r="F98" s="6" t="s">
        <v>755</v>
      </c>
      <c r="G98" s="48"/>
      <c r="I98">
        <f t="shared" si="2"/>
        <v>1</v>
      </c>
      <c r="K98">
        <f t="shared" si="3"/>
        <v>0</v>
      </c>
    </row>
    <row r="99" spans="1:11" ht="18.75" customHeight="1" x14ac:dyDescent="0.3">
      <c r="A99" s="7" t="s">
        <v>318</v>
      </c>
      <c r="B99" s="6" t="s">
        <v>319</v>
      </c>
      <c r="C99" s="12"/>
      <c r="D99" s="8" t="s">
        <v>629</v>
      </c>
      <c r="E99" s="8" t="s">
        <v>753</v>
      </c>
      <c r="F99" s="6" t="s">
        <v>755</v>
      </c>
      <c r="G99" s="48"/>
      <c r="I99">
        <f t="shared" si="2"/>
        <v>1</v>
      </c>
      <c r="K99">
        <f t="shared" si="3"/>
        <v>0</v>
      </c>
    </row>
    <row r="100" spans="1:11" ht="18.75" customHeight="1" x14ac:dyDescent="0.3">
      <c r="A100" s="7" t="s">
        <v>320</v>
      </c>
      <c r="B100" s="6" t="s">
        <v>321</v>
      </c>
      <c r="C100" s="12"/>
      <c r="D100" s="8" t="s">
        <v>628</v>
      </c>
      <c r="E100" s="8" t="s">
        <v>752</v>
      </c>
      <c r="F100" s="6" t="s">
        <v>754</v>
      </c>
      <c r="G100" s="48"/>
      <c r="I100">
        <f t="shared" si="2"/>
        <v>0</v>
      </c>
      <c r="K100">
        <f t="shared" si="3"/>
        <v>0</v>
      </c>
    </row>
    <row r="101" spans="1:11" ht="18.75" customHeight="1" x14ac:dyDescent="0.3">
      <c r="A101" s="7" t="s">
        <v>322</v>
      </c>
      <c r="B101" s="6" t="s">
        <v>323</v>
      </c>
      <c r="C101" s="12"/>
      <c r="D101" s="8" t="s">
        <v>751</v>
      </c>
      <c r="E101" s="8" t="s">
        <v>149</v>
      </c>
      <c r="F101" s="6" t="s">
        <v>755</v>
      </c>
      <c r="G101" s="49" t="s">
        <v>783</v>
      </c>
      <c r="I101">
        <f t="shared" si="2"/>
        <v>1</v>
      </c>
      <c r="K101">
        <f t="shared" si="3"/>
        <v>0</v>
      </c>
    </row>
    <row r="102" spans="1:11" ht="18.75" customHeight="1" x14ac:dyDescent="0.3">
      <c r="A102" s="7" t="s">
        <v>324</v>
      </c>
      <c r="B102" s="6" t="s">
        <v>325</v>
      </c>
      <c r="C102" s="12"/>
      <c r="D102" s="8" t="s">
        <v>627</v>
      </c>
      <c r="E102" s="8" t="s">
        <v>750</v>
      </c>
      <c r="F102" s="6" t="s">
        <v>754</v>
      </c>
      <c r="G102" s="48"/>
      <c r="I102">
        <f t="shared" si="2"/>
        <v>0</v>
      </c>
      <c r="K102">
        <f t="shared" si="3"/>
        <v>0</v>
      </c>
    </row>
    <row r="103" spans="1:11" ht="18.75" customHeight="1" x14ac:dyDescent="0.3">
      <c r="A103" s="7" t="s">
        <v>326</v>
      </c>
      <c r="B103" s="6" t="s">
        <v>327</v>
      </c>
      <c r="C103" s="12"/>
      <c r="D103" s="8" t="s">
        <v>628</v>
      </c>
      <c r="E103" s="8" t="s">
        <v>752</v>
      </c>
      <c r="F103" s="6" t="s">
        <v>754</v>
      </c>
      <c r="G103" s="48"/>
      <c r="I103">
        <f t="shared" si="2"/>
        <v>0</v>
      </c>
      <c r="K103">
        <f t="shared" si="3"/>
        <v>0</v>
      </c>
    </row>
    <row r="104" spans="1:11" ht="18.75" customHeight="1" x14ac:dyDescent="0.3">
      <c r="A104" s="7" t="s">
        <v>328</v>
      </c>
      <c r="B104" s="6" t="s">
        <v>329</v>
      </c>
      <c r="C104" s="12"/>
      <c r="D104" s="8" t="s">
        <v>748</v>
      </c>
      <c r="E104" s="8" t="s">
        <v>152</v>
      </c>
      <c r="F104" s="6" t="s">
        <v>755</v>
      </c>
      <c r="G104" s="49" t="s">
        <v>783</v>
      </c>
      <c r="I104">
        <f t="shared" si="2"/>
        <v>1</v>
      </c>
      <c r="K104">
        <f t="shared" si="3"/>
        <v>0</v>
      </c>
    </row>
    <row r="105" spans="1:11" ht="18.75" customHeight="1" x14ac:dyDescent="0.3">
      <c r="A105" s="7" t="s">
        <v>330</v>
      </c>
      <c r="B105" s="6" t="s">
        <v>331</v>
      </c>
      <c r="C105" s="12"/>
      <c r="D105" s="8" t="s">
        <v>748</v>
      </c>
      <c r="E105" s="8" t="s">
        <v>152</v>
      </c>
      <c r="F105" s="6" t="s">
        <v>754</v>
      </c>
      <c r="G105" s="49" t="s">
        <v>783</v>
      </c>
      <c r="I105">
        <f t="shared" si="2"/>
        <v>1</v>
      </c>
      <c r="K105">
        <f t="shared" si="3"/>
        <v>0</v>
      </c>
    </row>
    <row r="106" spans="1:11" ht="18.75" customHeight="1" x14ac:dyDescent="0.3">
      <c r="A106" s="7" t="s">
        <v>332</v>
      </c>
      <c r="B106" s="6" t="s">
        <v>333</v>
      </c>
      <c r="C106" s="12"/>
      <c r="D106" s="8" t="s">
        <v>751</v>
      </c>
      <c r="E106" s="8" t="s">
        <v>149</v>
      </c>
      <c r="F106" s="6" t="s">
        <v>755</v>
      </c>
      <c r="G106" s="48"/>
      <c r="I106">
        <f t="shared" si="2"/>
        <v>1</v>
      </c>
      <c r="K106">
        <f t="shared" si="3"/>
        <v>0</v>
      </c>
    </row>
    <row r="107" spans="1:11" ht="18.75" customHeight="1" x14ac:dyDescent="0.3">
      <c r="A107" s="7" t="s">
        <v>334</v>
      </c>
      <c r="B107" s="6" t="s">
        <v>335</v>
      </c>
      <c r="C107" s="12"/>
      <c r="D107" s="8" t="s">
        <v>748</v>
      </c>
      <c r="E107" s="8" t="s">
        <v>152</v>
      </c>
      <c r="F107" s="6" t="s">
        <v>754</v>
      </c>
      <c r="G107" s="48"/>
      <c r="I107">
        <f t="shared" si="2"/>
        <v>0</v>
      </c>
      <c r="K107">
        <f t="shared" si="3"/>
        <v>0</v>
      </c>
    </row>
    <row r="108" spans="1:11" ht="18.75" customHeight="1" x14ac:dyDescent="0.3">
      <c r="A108" s="7" t="s">
        <v>336</v>
      </c>
      <c r="B108" s="6" t="s">
        <v>337</v>
      </c>
      <c r="C108" s="12"/>
      <c r="D108" s="8" t="s">
        <v>629</v>
      </c>
      <c r="E108" s="8" t="s">
        <v>127</v>
      </c>
      <c r="F108" s="6" t="s">
        <v>754</v>
      </c>
      <c r="G108" s="49" t="s">
        <v>783</v>
      </c>
      <c r="I108">
        <f t="shared" si="2"/>
        <v>1</v>
      </c>
      <c r="K108">
        <f t="shared" si="3"/>
        <v>0</v>
      </c>
    </row>
    <row r="109" spans="1:11" ht="18.75" customHeight="1" x14ac:dyDescent="0.3">
      <c r="A109" s="7" t="s">
        <v>338</v>
      </c>
      <c r="B109" s="6" t="s">
        <v>339</v>
      </c>
      <c r="C109" s="12"/>
      <c r="D109" s="8" t="s">
        <v>751</v>
      </c>
      <c r="E109" s="8" t="s">
        <v>149</v>
      </c>
      <c r="F109" s="6" t="s">
        <v>755</v>
      </c>
      <c r="G109" s="48"/>
      <c r="I109">
        <f t="shared" si="2"/>
        <v>1</v>
      </c>
      <c r="K109">
        <f t="shared" si="3"/>
        <v>0</v>
      </c>
    </row>
    <row r="110" spans="1:11" ht="18.75" customHeight="1" x14ac:dyDescent="0.3">
      <c r="A110" s="7" t="s">
        <v>340</v>
      </c>
      <c r="B110" s="6" t="s">
        <v>341</v>
      </c>
      <c r="C110" s="12"/>
      <c r="D110" s="8" t="s">
        <v>626</v>
      </c>
      <c r="E110" s="8" t="s">
        <v>135</v>
      </c>
      <c r="F110" s="6" t="s">
        <v>755</v>
      </c>
      <c r="G110" s="49" t="s">
        <v>783</v>
      </c>
      <c r="I110">
        <f t="shared" si="2"/>
        <v>1</v>
      </c>
      <c r="K110">
        <f t="shared" si="3"/>
        <v>0</v>
      </c>
    </row>
    <row r="111" spans="1:11" ht="18.75" customHeight="1" x14ac:dyDescent="0.3">
      <c r="A111" s="7" t="s">
        <v>342</v>
      </c>
      <c r="B111" s="6" t="s">
        <v>343</v>
      </c>
      <c r="C111" s="12"/>
      <c r="D111" s="8" t="s">
        <v>627</v>
      </c>
      <c r="E111" s="8" t="s">
        <v>750</v>
      </c>
      <c r="F111" s="6" t="s">
        <v>754</v>
      </c>
      <c r="G111" s="48"/>
      <c r="I111">
        <f t="shared" si="2"/>
        <v>0</v>
      </c>
      <c r="K111">
        <f t="shared" si="3"/>
        <v>0</v>
      </c>
    </row>
    <row r="112" spans="1:11" ht="18.75" customHeight="1" x14ac:dyDescent="0.3">
      <c r="A112" s="7" t="s">
        <v>344</v>
      </c>
      <c r="B112" s="6" t="s">
        <v>345</v>
      </c>
      <c r="C112" s="12"/>
      <c r="D112" s="8" t="s">
        <v>626</v>
      </c>
      <c r="E112" s="8" t="s">
        <v>130</v>
      </c>
      <c r="F112" s="6" t="s">
        <v>754</v>
      </c>
      <c r="G112" s="48"/>
      <c r="I112">
        <f t="shared" si="2"/>
        <v>0</v>
      </c>
      <c r="K112">
        <f t="shared" si="3"/>
        <v>0</v>
      </c>
    </row>
    <row r="113" spans="1:11" ht="18.75" customHeight="1" x14ac:dyDescent="0.3">
      <c r="A113" s="7" t="s">
        <v>346</v>
      </c>
      <c r="B113" s="6" t="s">
        <v>138</v>
      </c>
      <c r="C113" s="12"/>
      <c r="D113" s="8" t="s">
        <v>751</v>
      </c>
      <c r="E113" s="8" t="s">
        <v>139</v>
      </c>
      <c r="F113" s="6" t="s">
        <v>755</v>
      </c>
      <c r="G113" s="48"/>
      <c r="I113">
        <f t="shared" si="2"/>
        <v>1</v>
      </c>
      <c r="K113">
        <f t="shared" si="3"/>
        <v>0</v>
      </c>
    </row>
    <row r="114" spans="1:11" ht="18.75" customHeight="1" x14ac:dyDescent="0.3">
      <c r="A114" s="7" t="s">
        <v>347</v>
      </c>
      <c r="B114" s="6" t="s">
        <v>348</v>
      </c>
      <c r="C114" s="12"/>
      <c r="D114" s="8" t="s">
        <v>628</v>
      </c>
      <c r="E114" s="8" t="s">
        <v>752</v>
      </c>
      <c r="F114" s="6" t="s">
        <v>754</v>
      </c>
      <c r="G114" s="48"/>
      <c r="I114">
        <f t="shared" si="2"/>
        <v>0</v>
      </c>
      <c r="K114">
        <f t="shared" si="3"/>
        <v>0</v>
      </c>
    </row>
    <row r="115" spans="1:11" ht="18.75" customHeight="1" x14ac:dyDescent="0.3">
      <c r="A115" s="7" t="s">
        <v>349</v>
      </c>
      <c r="B115" s="6" t="s">
        <v>350</v>
      </c>
      <c r="C115" s="12"/>
      <c r="D115" s="8" t="s">
        <v>626</v>
      </c>
      <c r="E115" s="8" t="s">
        <v>130</v>
      </c>
      <c r="F115" s="6" t="s">
        <v>754</v>
      </c>
      <c r="G115" s="54"/>
      <c r="I115">
        <f t="shared" si="2"/>
        <v>0</v>
      </c>
      <c r="K115">
        <f t="shared" si="3"/>
        <v>0</v>
      </c>
    </row>
    <row r="116" spans="1:11" ht="18.75" customHeight="1" x14ac:dyDescent="0.3">
      <c r="A116" s="7" t="s">
        <v>351</v>
      </c>
      <c r="B116" s="6" t="s">
        <v>352</v>
      </c>
      <c r="C116" s="12"/>
      <c r="D116" s="8" t="s">
        <v>627</v>
      </c>
      <c r="E116" s="8" t="s">
        <v>750</v>
      </c>
      <c r="F116" s="6" t="s">
        <v>754</v>
      </c>
      <c r="G116" s="48"/>
      <c r="I116">
        <f t="shared" si="2"/>
        <v>0</v>
      </c>
      <c r="K116">
        <f t="shared" si="3"/>
        <v>0</v>
      </c>
    </row>
    <row r="117" spans="1:11" ht="18.75" customHeight="1" x14ac:dyDescent="0.3">
      <c r="A117" s="7" t="s">
        <v>353</v>
      </c>
      <c r="B117" s="6" t="s">
        <v>254</v>
      </c>
      <c r="C117" s="12"/>
      <c r="D117" s="8" t="s">
        <v>628</v>
      </c>
      <c r="E117" s="8" t="s">
        <v>752</v>
      </c>
      <c r="F117" s="6" t="s">
        <v>755</v>
      </c>
      <c r="G117" s="48"/>
      <c r="I117">
        <f t="shared" si="2"/>
        <v>1</v>
      </c>
      <c r="K117">
        <f t="shared" si="3"/>
        <v>0</v>
      </c>
    </row>
    <row r="118" spans="1:11" ht="18.75" customHeight="1" x14ac:dyDescent="0.3">
      <c r="A118" s="7" t="s">
        <v>354</v>
      </c>
      <c r="B118" s="6" t="s">
        <v>355</v>
      </c>
      <c r="C118" s="12"/>
      <c r="D118" s="8" t="s">
        <v>629</v>
      </c>
      <c r="E118" s="8" t="s">
        <v>753</v>
      </c>
      <c r="F118" s="6" t="s">
        <v>755</v>
      </c>
      <c r="G118" s="48"/>
      <c r="I118">
        <f t="shared" si="2"/>
        <v>1</v>
      </c>
      <c r="K118">
        <f t="shared" si="3"/>
        <v>0</v>
      </c>
    </row>
    <row r="119" spans="1:11" ht="18.75" customHeight="1" x14ac:dyDescent="0.3">
      <c r="A119" s="7" t="s">
        <v>356</v>
      </c>
      <c r="B119" s="6" t="s">
        <v>357</v>
      </c>
      <c r="C119" s="12"/>
      <c r="D119" s="8" t="s">
        <v>748</v>
      </c>
      <c r="E119" s="8" t="s">
        <v>152</v>
      </c>
      <c r="F119" s="6" t="s">
        <v>754</v>
      </c>
      <c r="G119" s="48"/>
      <c r="I119">
        <f t="shared" si="2"/>
        <v>0</v>
      </c>
      <c r="K119">
        <f t="shared" si="3"/>
        <v>0</v>
      </c>
    </row>
    <row r="120" spans="1:11" ht="18.75" customHeight="1" x14ac:dyDescent="0.3">
      <c r="A120" s="7" t="s">
        <v>358</v>
      </c>
      <c r="B120" s="6" t="s">
        <v>359</v>
      </c>
      <c r="C120" s="12"/>
      <c r="D120" s="8" t="s">
        <v>629</v>
      </c>
      <c r="E120" s="8" t="s">
        <v>127</v>
      </c>
      <c r="F120" s="6" t="s">
        <v>755</v>
      </c>
      <c r="G120" s="48"/>
      <c r="I120">
        <f t="shared" si="2"/>
        <v>1</v>
      </c>
      <c r="K120">
        <f t="shared" si="3"/>
        <v>0</v>
      </c>
    </row>
    <row r="121" spans="1:11" ht="18.75" customHeight="1" x14ac:dyDescent="0.3">
      <c r="A121" s="7" t="s">
        <v>360</v>
      </c>
      <c r="B121" s="6" t="s">
        <v>361</v>
      </c>
      <c r="C121" s="12"/>
      <c r="D121" s="8" t="s">
        <v>751</v>
      </c>
      <c r="E121" s="8" t="s">
        <v>171</v>
      </c>
      <c r="F121" s="6" t="s">
        <v>754</v>
      </c>
      <c r="G121" s="48"/>
      <c r="I121">
        <f t="shared" si="2"/>
        <v>0</v>
      </c>
      <c r="K121">
        <f t="shared" si="3"/>
        <v>0</v>
      </c>
    </row>
    <row r="122" spans="1:11" ht="18.75" customHeight="1" x14ac:dyDescent="0.3">
      <c r="A122" s="7" t="s">
        <v>362</v>
      </c>
      <c r="B122" s="6" t="s">
        <v>363</v>
      </c>
      <c r="C122" s="12"/>
      <c r="D122" s="8" t="s">
        <v>748</v>
      </c>
      <c r="E122" s="8" t="s">
        <v>117</v>
      </c>
      <c r="F122" s="6" t="s">
        <v>754</v>
      </c>
      <c r="G122" s="48"/>
      <c r="I122">
        <f t="shared" si="2"/>
        <v>0</v>
      </c>
      <c r="K122">
        <f t="shared" si="3"/>
        <v>0</v>
      </c>
    </row>
    <row r="123" spans="1:11" ht="18.75" customHeight="1" x14ac:dyDescent="0.3">
      <c r="A123" s="7" t="s">
        <v>364</v>
      </c>
      <c r="B123" s="6" t="s">
        <v>365</v>
      </c>
      <c r="C123" s="12"/>
      <c r="D123" s="8" t="s">
        <v>629</v>
      </c>
      <c r="E123" s="8" t="s">
        <v>753</v>
      </c>
      <c r="F123" s="6" t="s">
        <v>755</v>
      </c>
      <c r="G123" s="48"/>
      <c r="I123">
        <f t="shared" si="2"/>
        <v>1</v>
      </c>
      <c r="K123">
        <f t="shared" si="3"/>
        <v>0</v>
      </c>
    </row>
    <row r="124" spans="1:11" ht="18.75" customHeight="1" x14ac:dyDescent="0.3">
      <c r="A124" s="7" t="s">
        <v>366</v>
      </c>
      <c r="B124" s="6" t="s">
        <v>367</v>
      </c>
      <c r="C124" s="12"/>
      <c r="D124" s="8" t="s">
        <v>751</v>
      </c>
      <c r="E124" s="8" t="s">
        <v>139</v>
      </c>
      <c r="F124" s="6" t="s">
        <v>755</v>
      </c>
      <c r="G124" s="48"/>
      <c r="I124">
        <f t="shared" si="2"/>
        <v>1</v>
      </c>
      <c r="K124">
        <f t="shared" si="3"/>
        <v>0</v>
      </c>
    </row>
    <row r="125" spans="1:11" ht="18.75" customHeight="1" x14ac:dyDescent="0.3">
      <c r="A125" s="7" t="s">
        <v>368</v>
      </c>
      <c r="B125" s="6" t="s">
        <v>369</v>
      </c>
      <c r="C125" s="12"/>
      <c r="D125" s="8" t="s">
        <v>629</v>
      </c>
      <c r="E125" s="8" t="s">
        <v>753</v>
      </c>
      <c r="F125" s="6" t="s">
        <v>755</v>
      </c>
      <c r="G125" s="48"/>
      <c r="I125">
        <f t="shared" si="2"/>
        <v>1</v>
      </c>
      <c r="K125">
        <f t="shared" si="3"/>
        <v>0</v>
      </c>
    </row>
    <row r="126" spans="1:11" ht="18.75" customHeight="1" x14ac:dyDescent="0.3">
      <c r="A126" s="7" t="s">
        <v>370</v>
      </c>
      <c r="B126" s="6" t="s">
        <v>371</v>
      </c>
      <c r="C126" s="12"/>
      <c r="D126" s="8" t="s">
        <v>628</v>
      </c>
      <c r="E126" s="8" t="s">
        <v>304</v>
      </c>
      <c r="F126" s="6" t="s">
        <v>754</v>
      </c>
      <c r="G126" s="48"/>
      <c r="I126">
        <f t="shared" si="2"/>
        <v>0</v>
      </c>
      <c r="K126">
        <f t="shared" si="3"/>
        <v>0</v>
      </c>
    </row>
    <row r="127" spans="1:11" ht="18.75" customHeight="1" x14ac:dyDescent="0.3">
      <c r="A127" s="7" t="s">
        <v>372</v>
      </c>
      <c r="B127" s="6" t="s">
        <v>373</v>
      </c>
      <c r="C127" s="12"/>
      <c r="D127" s="8" t="s">
        <v>751</v>
      </c>
      <c r="E127" s="8" t="s">
        <v>149</v>
      </c>
      <c r="F127" s="6" t="s">
        <v>755</v>
      </c>
      <c r="G127" s="48"/>
      <c r="I127">
        <f t="shared" si="2"/>
        <v>1</v>
      </c>
      <c r="K127">
        <f t="shared" si="3"/>
        <v>0</v>
      </c>
    </row>
    <row r="128" spans="1:11" ht="18.75" customHeight="1" x14ac:dyDescent="0.3">
      <c r="A128" s="7" t="s">
        <v>374</v>
      </c>
      <c r="B128" s="6" t="s">
        <v>375</v>
      </c>
      <c r="C128" s="12"/>
      <c r="D128" s="8" t="s">
        <v>627</v>
      </c>
      <c r="E128" s="8" t="s">
        <v>750</v>
      </c>
      <c r="F128" s="6" t="s">
        <v>754</v>
      </c>
      <c r="G128" s="48"/>
      <c r="I128">
        <f t="shared" si="2"/>
        <v>0</v>
      </c>
      <c r="K128">
        <f t="shared" si="3"/>
        <v>0</v>
      </c>
    </row>
    <row r="129" spans="1:11" ht="18.75" customHeight="1" x14ac:dyDescent="0.3">
      <c r="A129" s="7" t="s">
        <v>376</v>
      </c>
      <c r="B129" s="6" t="s">
        <v>377</v>
      </c>
      <c r="C129" s="12"/>
      <c r="D129" s="8" t="s">
        <v>629</v>
      </c>
      <c r="E129" s="8" t="s">
        <v>127</v>
      </c>
      <c r="F129" s="6" t="s">
        <v>754</v>
      </c>
      <c r="G129" s="48"/>
      <c r="I129">
        <f t="shared" si="2"/>
        <v>0</v>
      </c>
      <c r="K129">
        <f t="shared" si="3"/>
        <v>0</v>
      </c>
    </row>
    <row r="130" spans="1:11" ht="18.75" customHeight="1" x14ac:dyDescent="0.3">
      <c r="A130" s="7" t="s">
        <v>378</v>
      </c>
      <c r="B130" s="6" t="s">
        <v>379</v>
      </c>
      <c r="C130" s="12"/>
      <c r="D130" s="8" t="s">
        <v>629</v>
      </c>
      <c r="E130" s="8" t="s">
        <v>753</v>
      </c>
      <c r="F130" s="6" t="s">
        <v>755</v>
      </c>
      <c r="G130" s="49" t="s">
        <v>783</v>
      </c>
      <c r="I130">
        <f t="shared" si="2"/>
        <v>1</v>
      </c>
      <c r="K130">
        <f t="shared" si="3"/>
        <v>0</v>
      </c>
    </row>
    <row r="131" spans="1:11" ht="18.75" customHeight="1" x14ac:dyDescent="0.3">
      <c r="A131" s="7" t="s">
        <v>380</v>
      </c>
      <c r="B131" s="6" t="s">
        <v>381</v>
      </c>
      <c r="C131" s="12"/>
      <c r="D131" s="8" t="s">
        <v>748</v>
      </c>
      <c r="E131" s="8" t="s">
        <v>152</v>
      </c>
      <c r="F131" s="6" t="s">
        <v>754</v>
      </c>
      <c r="G131" s="54"/>
      <c r="I131">
        <f t="shared" ref="I131:I194" si="4">IF((LEN(F131)+LEN(G131))=0,0,1)</f>
        <v>0</v>
      </c>
      <c r="K131">
        <f t="shared" si="3"/>
        <v>0</v>
      </c>
    </row>
    <row r="132" spans="1:11" ht="18.75" customHeight="1" x14ac:dyDescent="0.3">
      <c r="A132" s="7" t="s">
        <v>382</v>
      </c>
      <c r="B132" s="6" t="s">
        <v>383</v>
      </c>
      <c r="C132" s="12"/>
      <c r="D132" s="8" t="s">
        <v>629</v>
      </c>
      <c r="E132" s="8" t="s">
        <v>127</v>
      </c>
      <c r="F132" s="6" t="s">
        <v>755</v>
      </c>
      <c r="G132" s="48"/>
      <c r="I132">
        <f t="shared" si="4"/>
        <v>1</v>
      </c>
      <c r="K132">
        <f t="shared" si="3"/>
        <v>0</v>
      </c>
    </row>
    <row r="133" spans="1:11" ht="18.75" customHeight="1" x14ac:dyDescent="0.3">
      <c r="A133" s="7" t="s">
        <v>384</v>
      </c>
      <c r="B133" s="6" t="s">
        <v>385</v>
      </c>
      <c r="C133" s="12"/>
      <c r="D133" s="8" t="s">
        <v>627</v>
      </c>
      <c r="E133" s="8" t="s">
        <v>750</v>
      </c>
      <c r="F133" s="6" t="s">
        <v>754</v>
      </c>
      <c r="G133" s="48"/>
      <c r="I133">
        <f t="shared" si="4"/>
        <v>0</v>
      </c>
      <c r="K133">
        <f t="shared" ref="K133:K196" si="5">I133*C133</f>
        <v>0</v>
      </c>
    </row>
    <row r="134" spans="1:11" ht="18.75" customHeight="1" x14ac:dyDescent="0.3">
      <c r="A134" s="7" t="s">
        <v>386</v>
      </c>
      <c r="B134" s="6" t="s">
        <v>387</v>
      </c>
      <c r="C134" s="12"/>
      <c r="D134" s="8" t="s">
        <v>629</v>
      </c>
      <c r="E134" s="8" t="s">
        <v>753</v>
      </c>
      <c r="F134" s="6" t="s">
        <v>754</v>
      </c>
      <c r="G134" s="48"/>
      <c r="I134">
        <f t="shared" si="4"/>
        <v>0</v>
      </c>
      <c r="K134">
        <f t="shared" si="5"/>
        <v>0</v>
      </c>
    </row>
    <row r="135" spans="1:11" ht="18.75" customHeight="1" x14ac:dyDescent="0.3">
      <c r="A135" s="7" t="s">
        <v>388</v>
      </c>
      <c r="B135" s="6" t="s">
        <v>389</v>
      </c>
      <c r="C135" s="12"/>
      <c r="D135" s="8" t="s">
        <v>751</v>
      </c>
      <c r="E135" s="8" t="s">
        <v>139</v>
      </c>
      <c r="F135" s="6" t="s">
        <v>754</v>
      </c>
      <c r="G135" s="48"/>
      <c r="I135">
        <f t="shared" si="4"/>
        <v>0</v>
      </c>
      <c r="K135">
        <f t="shared" si="5"/>
        <v>0</v>
      </c>
    </row>
    <row r="136" spans="1:11" ht="18.75" customHeight="1" x14ac:dyDescent="0.3">
      <c r="A136" s="7" t="s">
        <v>390</v>
      </c>
      <c r="B136" s="6" t="s">
        <v>391</v>
      </c>
      <c r="C136" s="12"/>
      <c r="D136" s="8" t="s">
        <v>751</v>
      </c>
      <c r="E136" s="8" t="s">
        <v>139</v>
      </c>
      <c r="F136" s="6" t="s">
        <v>754</v>
      </c>
      <c r="G136" s="48"/>
      <c r="I136">
        <f t="shared" si="4"/>
        <v>0</v>
      </c>
      <c r="K136">
        <f t="shared" si="5"/>
        <v>0</v>
      </c>
    </row>
    <row r="137" spans="1:11" ht="18.75" customHeight="1" x14ac:dyDescent="0.3">
      <c r="A137" s="7" t="s">
        <v>392</v>
      </c>
      <c r="B137" s="6" t="s">
        <v>393</v>
      </c>
      <c r="C137" s="12"/>
      <c r="D137" s="8" t="s">
        <v>748</v>
      </c>
      <c r="E137" s="8" t="s">
        <v>117</v>
      </c>
      <c r="F137" s="6" t="s">
        <v>755</v>
      </c>
      <c r="G137" s="48"/>
      <c r="I137">
        <f t="shared" si="4"/>
        <v>1</v>
      </c>
      <c r="K137">
        <f t="shared" si="5"/>
        <v>0</v>
      </c>
    </row>
    <row r="138" spans="1:11" ht="18.75" customHeight="1" x14ac:dyDescent="0.3">
      <c r="A138" s="7" t="s">
        <v>394</v>
      </c>
      <c r="B138" s="6" t="s">
        <v>395</v>
      </c>
      <c r="C138" s="12"/>
      <c r="D138" s="8" t="s">
        <v>751</v>
      </c>
      <c r="E138" s="8" t="s">
        <v>139</v>
      </c>
      <c r="F138" s="6" t="s">
        <v>755</v>
      </c>
      <c r="G138" s="48"/>
      <c r="I138">
        <f t="shared" si="4"/>
        <v>1</v>
      </c>
      <c r="K138">
        <f t="shared" si="5"/>
        <v>0</v>
      </c>
    </row>
    <row r="139" spans="1:11" ht="18.75" customHeight="1" x14ac:dyDescent="0.3">
      <c r="A139" s="7" t="s">
        <v>396</v>
      </c>
      <c r="B139" s="6" t="s">
        <v>397</v>
      </c>
      <c r="C139" s="12"/>
      <c r="D139" s="8" t="s">
        <v>629</v>
      </c>
      <c r="E139" s="8" t="s">
        <v>753</v>
      </c>
      <c r="F139" s="6" t="s">
        <v>755</v>
      </c>
      <c r="G139" s="48"/>
      <c r="I139">
        <f t="shared" si="4"/>
        <v>1</v>
      </c>
      <c r="K139">
        <f t="shared" si="5"/>
        <v>0</v>
      </c>
    </row>
    <row r="140" spans="1:11" ht="18.75" customHeight="1" x14ac:dyDescent="0.3">
      <c r="A140" s="7" t="s">
        <v>398</v>
      </c>
      <c r="B140" s="6" t="s">
        <v>399</v>
      </c>
      <c r="C140" s="12"/>
      <c r="D140" s="8" t="s">
        <v>751</v>
      </c>
      <c r="E140" s="8" t="s">
        <v>171</v>
      </c>
      <c r="F140" s="6" t="s">
        <v>755</v>
      </c>
      <c r="G140" s="48"/>
      <c r="I140">
        <f t="shared" si="4"/>
        <v>1</v>
      </c>
      <c r="K140">
        <f t="shared" si="5"/>
        <v>0</v>
      </c>
    </row>
    <row r="141" spans="1:11" ht="18.75" customHeight="1" x14ac:dyDescent="0.3">
      <c r="A141" s="7" t="s">
        <v>400</v>
      </c>
      <c r="B141" s="6" t="s">
        <v>401</v>
      </c>
      <c r="C141" s="12"/>
      <c r="D141" s="8" t="s">
        <v>748</v>
      </c>
      <c r="E141" s="8" t="s">
        <v>117</v>
      </c>
      <c r="F141" s="6" t="s">
        <v>754</v>
      </c>
      <c r="G141" s="48"/>
      <c r="I141">
        <f t="shared" si="4"/>
        <v>0</v>
      </c>
      <c r="K141">
        <f t="shared" si="5"/>
        <v>0</v>
      </c>
    </row>
    <row r="142" spans="1:11" ht="18.75" customHeight="1" x14ac:dyDescent="0.3">
      <c r="A142" s="7" t="s">
        <v>402</v>
      </c>
      <c r="B142" s="6" t="s">
        <v>403</v>
      </c>
      <c r="C142" s="12"/>
      <c r="D142" s="8" t="s">
        <v>628</v>
      </c>
      <c r="E142" s="8" t="s">
        <v>304</v>
      </c>
      <c r="F142" s="6" t="s">
        <v>754</v>
      </c>
      <c r="G142" s="54"/>
      <c r="I142">
        <f t="shared" si="4"/>
        <v>0</v>
      </c>
      <c r="K142">
        <f t="shared" si="5"/>
        <v>0</v>
      </c>
    </row>
    <row r="143" spans="1:11" ht="18.75" customHeight="1" x14ac:dyDescent="0.3">
      <c r="A143" s="7" t="s">
        <v>404</v>
      </c>
      <c r="B143" s="6" t="s">
        <v>405</v>
      </c>
      <c r="C143" s="12"/>
      <c r="D143" s="8" t="s">
        <v>748</v>
      </c>
      <c r="E143" s="8" t="s">
        <v>117</v>
      </c>
      <c r="F143" s="6" t="s">
        <v>754</v>
      </c>
      <c r="G143" s="48"/>
      <c r="I143">
        <f t="shared" si="4"/>
        <v>0</v>
      </c>
      <c r="K143">
        <f t="shared" si="5"/>
        <v>0</v>
      </c>
    </row>
    <row r="144" spans="1:11" ht="18.75" customHeight="1" x14ac:dyDescent="0.3">
      <c r="A144" s="7" t="s">
        <v>406</v>
      </c>
      <c r="B144" s="6" t="s">
        <v>407</v>
      </c>
      <c r="C144" s="12"/>
      <c r="D144" s="8" t="s">
        <v>751</v>
      </c>
      <c r="E144" s="8" t="s">
        <v>171</v>
      </c>
      <c r="F144" s="6" t="s">
        <v>754</v>
      </c>
      <c r="G144" s="48"/>
      <c r="I144">
        <f t="shared" si="4"/>
        <v>0</v>
      </c>
      <c r="K144">
        <f t="shared" si="5"/>
        <v>0</v>
      </c>
    </row>
    <row r="145" spans="1:11" ht="18.75" customHeight="1" x14ac:dyDescent="0.3">
      <c r="A145" s="7" t="s">
        <v>408</v>
      </c>
      <c r="B145" s="6" t="s">
        <v>409</v>
      </c>
      <c r="C145" s="12"/>
      <c r="D145" s="8" t="s">
        <v>626</v>
      </c>
      <c r="E145" s="8" t="s">
        <v>135</v>
      </c>
      <c r="F145" s="6" t="s">
        <v>755</v>
      </c>
      <c r="G145" s="49" t="s">
        <v>783</v>
      </c>
      <c r="I145">
        <f t="shared" si="4"/>
        <v>1</v>
      </c>
      <c r="K145">
        <f t="shared" si="5"/>
        <v>0</v>
      </c>
    </row>
    <row r="146" spans="1:11" ht="18.75" customHeight="1" x14ac:dyDescent="0.3">
      <c r="A146" s="7" t="s">
        <v>410</v>
      </c>
      <c r="B146" s="6" t="s">
        <v>411</v>
      </c>
      <c r="C146" s="12"/>
      <c r="D146" s="8" t="s">
        <v>748</v>
      </c>
      <c r="E146" s="8" t="s">
        <v>117</v>
      </c>
      <c r="F146" s="6" t="s">
        <v>754</v>
      </c>
      <c r="G146" s="48"/>
      <c r="I146">
        <f t="shared" si="4"/>
        <v>0</v>
      </c>
      <c r="K146">
        <f t="shared" si="5"/>
        <v>0</v>
      </c>
    </row>
    <row r="147" spans="1:11" ht="18.75" customHeight="1" x14ac:dyDescent="0.3">
      <c r="A147" s="7" t="s">
        <v>412</v>
      </c>
      <c r="B147" s="6" t="s">
        <v>413</v>
      </c>
      <c r="C147" s="12"/>
      <c r="D147" s="8" t="s">
        <v>748</v>
      </c>
      <c r="E147" s="8" t="s">
        <v>749</v>
      </c>
      <c r="F147" s="6" t="s">
        <v>755</v>
      </c>
      <c r="G147" s="48"/>
      <c r="I147">
        <f t="shared" si="4"/>
        <v>1</v>
      </c>
      <c r="K147">
        <f t="shared" si="5"/>
        <v>0</v>
      </c>
    </row>
    <row r="148" spans="1:11" ht="18.75" customHeight="1" x14ac:dyDescent="0.3">
      <c r="A148" s="7" t="s">
        <v>414</v>
      </c>
      <c r="B148" s="6" t="s">
        <v>415</v>
      </c>
      <c r="C148" s="12"/>
      <c r="D148" s="8" t="s">
        <v>748</v>
      </c>
      <c r="E148" s="8" t="s">
        <v>184</v>
      </c>
      <c r="F148" s="6" t="s">
        <v>754</v>
      </c>
      <c r="G148" s="48"/>
      <c r="I148">
        <f t="shared" si="4"/>
        <v>0</v>
      </c>
      <c r="K148">
        <f t="shared" si="5"/>
        <v>0</v>
      </c>
    </row>
    <row r="149" spans="1:11" ht="18.75" customHeight="1" x14ac:dyDescent="0.3">
      <c r="A149" s="7" t="s">
        <v>416</v>
      </c>
      <c r="B149" s="6" t="s">
        <v>417</v>
      </c>
      <c r="C149" s="12"/>
      <c r="D149" s="8" t="s">
        <v>751</v>
      </c>
      <c r="E149" s="8" t="s">
        <v>149</v>
      </c>
      <c r="F149" s="6" t="s">
        <v>755</v>
      </c>
      <c r="G149" s="49" t="s">
        <v>783</v>
      </c>
      <c r="I149">
        <f t="shared" si="4"/>
        <v>1</v>
      </c>
      <c r="K149">
        <f t="shared" si="5"/>
        <v>0</v>
      </c>
    </row>
    <row r="150" spans="1:11" ht="18.75" customHeight="1" x14ac:dyDescent="0.3">
      <c r="A150" s="7" t="s">
        <v>418</v>
      </c>
      <c r="B150" s="6" t="s">
        <v>419</v>
      </c>
      <c r="C150" s="12"/>
      <c r="D150" s="8" t="s">
        <v>627</v>
      </c>
      <c r="E150" s="8" t="s">
        <v>750</v>
      </c>
      <c r="F150" s="6" t="s">
        <v>754</v>
      </c>
      <c r="G150" s="48"/>
      <c r="I150">
        <f t="shared" si="4"/>
        <v>0</v>
      </c>
      <c r="K150">
        <f t="shared" si="5"/>
        <v>0</v>
      </c>
    </row>
    <row r="151" spans="1:11" ht="18.75" customHeight="1" x14ac:dyDescent="0.3">
      <c r="A151" s="7" t="s">
        <v>420</v>
      </c>
      <c r="B151" s="6" t="s">
        <v>421</v>
      </c>
      <c r="C151" s="12"/>
      <c r="D151" s="8" t="s">
        <v>627</v>
      </c>
      <c r="E151" s="8" t="s">
        <v>750</v>
      </c>
      <c r="F151" s="6" t="s">
        <v>754</v>
      </c>
      <c r="G151" s="48"/>
      <c r="I151">
        <f t="shared" si="4"/>
        <v>0</v>
      </c>
      <c r="K151">
        <f t="shared" si="5"/>
        <v>0</v>
      </c>
    </row>
    <row r="152" spans="1:11" ht="18.75" customHeight="1" x14ac:dyDescent="0.3">
      <c r="A152" s="7" t="s">
        <v>422</v>
      </c>
      <c r="B152" s="6" t="s">
        <v>423</v>
      </c>
      <c r="C152" s="12"/>
      <c r="D152" s="8" t="s">
        <v>629</v>
      </c>
      <c r="E152" s="8" t="s">
        <v>127</v>
      </c>
      <c r="F152" s="6" t="s">
        <v>755</v>
      </c>
      <c r="G152" s="49" t="s">
        <v>783</v>
      </c>
      <c r="I152">
        <f t="shared" si="4"/>
        <v>1</v>
      </c>
      <c r="K152">
        <f t="shared" si="5"/>
        <v>0</v>
      </c>
    </row>
    <row r="153" spans="1:11" ht="18.75" customHeight="1" x14ac:dyDescent="0.3">
      <c r="A153" s="7" t="s">
        <v>424</v>
      </c>
      <c r="B153" s="6" t="s">
        <v>425</v>
      </c>
      <c r="C153" s="12"/>
      <c r="D153" s="8" t="s">
        <v>751</v>
      </c>
      <c r="E153" s="8" t="s">
        <v>171</v>
      </c>
      <c r="F153" s="6" t="s">
        <v>755</v>
      </c>
      <c r="G153" s="48"/>
      <c r="I153">
        <f t="shared" si="4"/>
        <v>1</v>
      </c>
      <c r="K153">
        <f t="shared" si="5"/>
        <v>0</v>
      </c>
    </row>
    <row r="154" spans="1:11" ht="18.75" customHeight="1" x14ac:dyDescent="0.3">
      <c r="A154" s="7" t="s">
        <v>426</v>
      </c>
      <c r="B154" s="6" t="s">
        <v>427</v>
      </c>
      <c r="C154" s="12"/>
      <c r="D154" s="8" t="s">
        <v>626</v>
      </c>
      <c r="E154" s="8" t="s">
        <v>130</v>
      </c>
      <c r="F154" s="6" t="s">
        <v>754</v>
      </c>
      <c r="G154" s="54"/>
      <c r="I154">
        <f t="shared" si="4"/>
        <v>0</v>
      </c>
      <c r="K154">
        <f t="shared" si="5"/>
        <v>0</v>
      </c>
    </row>
    <row r="155" spans="1:11" ht="18.75" customHeight="1" x14ac:dyDescent="0.3">
      <c r="A155" s="7" t="s">
        <v>428</v>
      </c>
      <c r="B155" s="6" t="s">
        <v>429</v>
      </c>
      <c r="C155" s="12"/>
      <c r="D155" s="8" t="s">
        <v>628</v>
      </c>
      <c r="E155" s="8" t="s">
        <v>752</v>
      </c>
      <c r="F155" s="6" t="s">
        <v>754</v>
      </c>
      <c r="G155" s="48"/>
      <c r="I155">
        <f t="shared" si="4"/>
        <v>0</v>
      </c>
      <c r="K155">
        <f t="shared" si="5"/>
        <v>0</v>
      </c>
    </row>
    <row r="156" spans="1:11" ht="18.75" customHeight="1" x14ac:dyDescent="0.3">
      <c r="A156" s="7" t="s">
        <v>430</v>
      </c>
      <c r="B156" s="6" t="s">
        <v>431</v>
      </c>
      <c r="C156" s="12"/>
      <c r="D156" s="8" t="s">
        <v>751</v>
      </c>
      <c r="E156" s="8" t="s">
        <v>149</v>
      </c>
      <c r="F156" s="6" t="s">
        <v>755</v>
      </c>
      <c r="G156" s="48"/>
      <c r="I156">
        <f t="shared" si="4"/>
        <v>1</v>
      </c>
      <c r="K156">
        <f t="shared" si="5"/>
        <v>0</v>
      </c>
    </row>
    <row r="157" spans="1:11" ht="18.75" customHeight="1" x14ac:dyDescent="0.3">
      <c r="A157" s="7" t="s">
        <v>432</v>
      </c>
      <c r="B157" s="6" t="s">
        <v>433</v>
      </c>
      <c r="C157" s="12"/>
      <c r="D157" s="8" t="s">
        <v>627</v>
      </c>
      <c r="E157" s="8" t="s">
        <v>750</v>
      </c>
      <c r="F157" s="6" t="s">
        <v>754</v>
      </c>
      <c r="G157" s="48"/>
      <c r="I157">
        <f t="shared" si="4"/>
        <v>0</v>
      </c>
      <c r="K157">
        <f t="shared" si="5"/>
        <v>0</v>
      </c>
    </row>
    <row r="158" spans="1:11" ht="18.75" customHeight="1" x14ac:dyDescent="0.3">
      <c r="A158" s="7" t="s">
        <v>434</v>
      </c>
      <c r="B158" s="6" t="s">
        <v>126</v>
      </c>
      <c r="C158" s="12"/>
      <c r="D158" s="8" t="s">
        <v>629</v>
      </c>
      <c r="E158" s="8" t="s">
        <v>753</v>
      </c>
      <c r="F158" s="6" t="s">
        <v>755</v>
      </c>
      <c r="G158" s="48"/>
      <c r="I158">
        <f t="shared" si="4"/>
        <v>1</v>
      </c>
      <c r="K158">
        <f t="shared" si="5"/>
        <v>0</v>
      </c>
    </row>
    <row r="159" spans="1:11" ht="18.75" customHeight="1" x14ac:dyDescent="0.3">
      <c r="A159" s="7" t="s">
        <v>435</v>
      </c>
      <c r="B159" s="6" t="s">
        <v>436</v>
      </c>
      <c r="C159" s="12"/>
      <c r="D159" s="8" t="s">
        <v>628</v>
      </c>
      <c r="E159" s="8" t="s">
        <v>752</v>
      </c>
      <c r="F159" s="6" t="s">
        <v>755</v>
      </c>
      <c r="G159" s="48"/>
      <c r="I159">
        <f t="shared" si="4"/>
        <v>1</v>
      </c>
      <c r="K159">
        <f t="shared" si="5"/>
        <v>0</v>
      </c>
    </row>
    <row r="160" spans="1:11" ht="18.75" customHeight="1" x14ac:dyDescent="0.3">
      <c r="A160" s="7" t="s">
        <v>437</v>
      </c>
      <c r="B160" s="6" t="s">
        <v>438</v>
      </c>
      <c r="C160" s="12"/>
      <c r="D160" s="8" t="s">
        <v>627</v>
      </c>
      <c r="E160" s="8" t="s">
        <v>750</v>
      </c>
      <c r="F160" s="6" t="s">
        <v>754</v>
      </c>
      <c r="G160" s="48"/>
      <c r="I160">
        <f t="shared" si="4"/>
        <v>0</v>
      </c>
      <c r="K160">
        <f t="shared" si="5"/>
        <v>0</v>
      </c>
    </row>
    <row r="161" spans="1:11" ht="18.75" customHeight="1" x14ac:dyDescent="0.3">
      <c r="A161" s="7" t="s">
        <v>439</v>
      </c>
      <c r="B161" s="6" t="s">
        <v>440</v>
      </c>
      <c r="C161" s="12"/>
      <c r="D161" s="8" t="s">
        <v>626</v>
      </c>
      <c r="E161" s="8" t="s">
        <v>130</v>
      </c>
      <c r="F161" s="6" t="s">
        <v>755</v>
      </c>
      <c r="G161" s="48"/>
      <c r="I161">
        <f t="shared" si="4"/>
        <v>1</v>
      </c>
      <c r="K161">
        <f t="shared" si="5"/>
        <v>0</v>
      </c>
    </row>
    <row r="162" spans="1:11" ht="18.75" customHeight="1" x14ac:dyDescent="0.3">
      <c r="A162" s="7" t="s">
        <v>441</v>
      </c>
      <c r="B162" s="6" t="s">
        <v>442</v>
      </c>
      <c r="C162" s="12"/>
      <c r="D162" s="8" t="s">
        <v>628</v>
      </c>
      <c r="E162" s="8" t="s">
        <v>304</v>
      </c>
      <c r="F162" s="6" t="s">
        <v>754</v>
      </c>
      <c r="G162" s="48"/>
      <c r="I162">
        <f t="shared" si="4"/>
        <v>0</v>
      </c>
      <c r="K162">
        <f t="shared" si="5"/>
        <v>0</v>
      </c>
    </row>
    <row r="163" spans="1:11" ht="18.75" customHeight="1" x14ac:dyDescent="0.3">
      <c r="A163" s="7" t="s">
        <v>443</v>
      </c>
      <c r="B163" s="6" t="s">
        <v>444</v>
      </c>
      <c r="C163" s="12"/>
      <c r="D163" s="8" t="s">
        <v>751</v>
      </c>
      <c r="E163" s="8" t="s">
        <v>149</v>
      </c>
      <c r="F163" s="6" t="s">
        <v>755</v>
      </c>
      <c r="G163" s="48"/>
      <c r="I163">
        <f t="shared" si="4"/>
        <v>1</v>
      </c>
      <c r="K163">
        <f t="shared" si="5"/>
        <v>0</v>
      </c>
    </row>
    <row r="164" spans="1:11" ht="18.75" customHeight="1" x14ac:dyDescent="0.3">
      <c r="A164" s="7" t="s">
        <v>445</v>
      </c>
      <c r="B164" s="6" t="s">
        <v>446</v>
      </c>
      <c r="C164" s="12"/>
      <c r="D164" s="8" t="s">
        <v>748</v>
      </c>
      <c r="E164" s="8" t="s">
        <v>152</v>
      </c>
      <c r="F164" s="6" t="s">
        <v>754</v>
      </c>
      <c r="G164" s="48"/>
      <c r="I164">
        <f t="shared" si="4"/>
        <v>0</v>
      </c>
      <c r="K164">
        <f t="shared" si="5"/>
        <v>0</v>
      </c>
    </row>
    <row r="165" spans="1:11" ht="18.75" customHeight="1" x14ac:dyDescent="0.3">
      <c r="A165" s="7" t="s">
        <v>447</v>
      </c>
      <c r="B165" s="6" t="s">
        <v>448</v>
      </c>
      <c r="C165" s="12"/>
      <c r="D165" s="8" t="s">
        <v>751</v>
      </c>
      <c r="E165" s="8" t="s">
        <v>139</v>
      </c>
      <c r="F165" s="6" t="s">
        <v>754</v>
      </c>
      <c r="G165" s="48"/>
      <c r="I165">
        <f t="shared" si="4"/>
        <v>0</v>
      </c>
      <c r="K165">
        <f t="shared" si="5"/>
        <v>0</v>
      </c>
    </row>
    <row r="166" spans="1:11" ht="18.75" customHeight="1" x14ac:dyDescent="0.3">
      <c r="A166" s="7" t="s">
        <v>449</v>
      </c>
      <c r="B166" s="6" t="s">
        <v>747</v>
      </c>
      <c r="C166" s="12"/>
      <c r="D166" s="8" t="s">
        <v>751</v>
      </c>
      <c r="E166" s="8" t="s">
        <v>139</v>
      </c>
      <c r="F166" s="6" t="s">
        <v>755</v>
      </c>
      <c r="G166" s="48"/>
      <c r="I166">
        <f t="shared" si="4"/>
        <v>1</v>
      </c>
      <c r="K166">
        <f t="shared" si="5"/>
        <v>0</v>
      </c>
    </row>
    <row r="167" spans="1:11" ht="18.75" customHeight="1" x14ac:dyDescent="0.3">
      <c r="A167" s="7" t="s">
        <v>450</v>
      </c>
      <c r="B167" s="6" t="s">
        <v>451</v>
      </c>
      <c r="C167" s="12"/>
      <c r="D167" s="8" t="s">
        <v>751</v>
      </c>
      <c r="E167" s="8" t="s">
        <v>139</v>
      </c>
      <c r="F167" s="6" t="s">
        <v>755</v>
      </c>
      <c r="G167" s="48"/>
      <c r="I167">
        <f t="shared" si="4"/>
        <v>1</v>
      </c>
      <c r="K167">
        <f t="shared" si="5"/>
        <v>0</v>
      </c>
    </row>
    <row r="168" spans="1:11" ht="18.75" customHeight="1" x14ac:dyDescent="0.3">
      <c r="A168" s="7" t="s">
        <v>452</v>
      </c>
      <c r="B168" s="6" t="s">
        <v>453</v>
      </c>
      <c r="C168" s="12"/>
      <c r="D168" s="8" t="s">
        <v>626</v>
      </c>
      <c r="E168" s="8" t="s">
        <v>130</v>
      </c>
      <c r="F168" s="6" t="s">
        <v>754</v>
      </c>
      <c r="G168" s="48"/>
      <c r="I168">
        <f t="shared" si="4"/>
        <v>0</v>
      </c>
      <c r="K168">
        <f t="shared" si="5"/>
        <v>0</v>
      </c>
    </row>
    <row r="169" spans="1:11" ht="18.75" customHeight="1" x14ac:dyDescent="0.3">
      <c r="A169" s="7" t="s">
        <v>454</v>
      </c>
      <c r="B169" s="6" t="s">
        <v>455</v>
      </c>
      <c r="C169" s="12"/>
      <c r="D169" s="8" t="s">
        <v>626</v>
      </c>
      <c r="E169" s="8" t="s">
        <v>130</v>
      </c>
      <c r="F169" s="6" t="s">
        <v>754</v>
      </c>
      <c r="G169" s="48"/>
      <c r="I169">
        <f t="shared" si="4"/>
        <v>0</v>
      </c>
      <c r="K169">
        <f t="shared" si="5"/>
        <v>0</v>
      </c>
    </row>
    <row r="170" spans="1:11" ht="18.75" customHeight="1" x14ac:dyDescent="0.3">
      <c r="A170" s="7" t="s">
        <v>456</v>
      </c>
      <c r="B170" s="6" t="s">
        <v>457</v>
      </c>
      <c r="C170" s="12"/>
      <c r="D170" s="8" t="s">
        <v>626</v>
      </c>
      <c r="E170" s="8" t="s">
        <v>130</v>
      </c>
      <c r="F170" s="6" t="s">
        <v>754</v>
      </c>
      <c r="G170" s="48"/>
      <c r="I170">
        <f t="shared" si="4"/>
        <v>0</v>
      </c>
      <c r="K170">
        <f t="shared" si="5"/>
        <v>0</v>
      </c>
    </row>
    <row r="171" spans="1:11" ht="18.75" customHeight="1" x14ac:dyDescent="0.3">
      <c r="A171" s="7" t="s">
        <v>458</v>
      </c>
      <c r="B171" s="6" t="s">
        <v>170</v>
      </c>
      <c r="C171" s="12"/>
      <c r="D171" s="8" t="s">
        <v>751</v>
      </c>
      <c r="E171" s="8" t="s">
        <v>171</v>
      </c>
      <c r="F171" s="6" t="s">
        <v>755</v>
      </c>
      <c r="G171" s="48"/>
      <c r="I171">
        <f t="shared" si="4"/>
        <v>1</v>
      </c>
      <c r="K171">
        <f t="shared" si="5"/>
        <v>0</v>
      </c>
    </row>
    <row r="172" spans="1:11" ht="18.75" customHeight="1" x14ac:dyDescent="0.3">
      <c r="A172" s="7" t="s">
        <v>459</v>
      </c>
      <c r="B172" s="6" t="s">
        <v>460</v>
      </c>
      <c r="C172" s="12"/>
      <c r="D172" s="8" t="s">
        <v>628</v>
      </c>
      <c r="E172" s="8" t="s">
        <v>752</v>
      </c>
      <c r="F172" s="6" t="s">
        <v>754</v>
      </c>
      <c r="G172" s="48"/>
      <c r="I172">
        <f t="shared" si="4"/>
        <v>0</v>
      </c>
      <c r="K172">
        <f t="shared" si="5"/>
        <v>0</v>
      </c>
    </row>
    <row r="173" spans="1:11" ht="18.75" customHeight="1" x14ac:dyDescent="0.3">
      <c r="A173" s="7" t="s">
        <v>461</v>
      </c>
      <c r="B173" s="6" t="s">
        <v>462</v>
      </c>
      <c r="C173" s="12"/>
      <c r="D173" s="8" t="s">
        <v>629</v>
      </c>
      <c r="E173" s="8" t="s">
        <v>127</v>
      </c>
      <c r="F173" s="6" t="s">
        <v>754</v>
      </c>
      <c r="G173" s="48"/>
      <c r="I173">
        <f t="shared" si="4"/>
        <v>0</v>
      </c>
      <c r="K173">
        <f t="shared" si="5"/>
        <v>0</v>
      </c>
    </row>
    <row r="174" spans="1:11" ht="18.75" customHeight="1" x14ac:dyDescent="0.3">
      <c r="A174" s="7" t="s">
        <v>463</v>
      </c>
      <c r="B174" s="6" t="s">
        <v>464</v>
      </c>
      <c r="C174" s="12"/>
      <c r="D174" s="8" t="s">
        <v>628</v>
      </c>
      <c r="E174" s="8" t="s">
        <v>752</v>
      </c>
      <c r="F174" s="6" t="s">
        <v>755</v>
      </c>
      <c r="G174" s="48"/>
      <c r="I174">
        <f t="shared" si="4"/>
        <v>1</v>
      </c>
      <c r="K174">
        <f t="shared" si="5"/>
        <v>0</v>
      </c>
    </row>
    <row r="175" spans="1:11" ht="18.75" customHeight="1" x14ac:dyDescent="0.3">
      <c r="A175" s="7" t="s">
        <v>465</v>
      </c>
      <c r="B175" s="6" t="s">
        <v>466</v>
      </c>
      <c r="C175" s="12"/>
      <c r="D175" s="8" t="s">
        <v>751</v>
      </c>
      <c r="E175" s="8" t="s">
        <v>149</v>
      </c>
      <c r="F175" s="6" t="s">
        <v>755</v>
      </c>
      <c r="G175" s="48"/>
      <c r="I175">
        <f t="shared" si="4"/>
        <v>1</v>
      </c>
      <c r="K175">
        <f t="shared" si="5"/>
        <v>0</v>
      </c>
    </row>
    <row r="176" spans="1:11" ht="18.75" customHeight="1" x14ac:dyDescent="0.3">
      <c r="A176" s="7" t="s">
        <v>467</v>
      </c>
      <c r="B176" s="6" t="s">
        <v>114</v>
      </c>
      <c r="C176" s="12"/>
      <c r="D176" s="8" t="s">
        <v>748</v>
      </c>
      <c r="E176" s="8" t="s">
        <v>152</v>
      </c>
      <c r="F176" s="6" t="s">
        <v>754</v>
      </c>
      <c r="G176" s="48"/>
      <c r="I176">
        <f t="shared" si="4"/>
        <v>0</v>
      </c>
      <c r="K176">
        <f t="shared" si="5"/>
        <v>0</v>
      </c>
    </row>
    <row r="177" spans="1:11" ht="18.75" customHeight="1" x14ac:dyDescent="0.3">
      <c r="A177" s="7" t="s">
        <v>468</v>
      </c>
      <c r="B177" s="6" t="s">
        <v>469</v>
      </c>
      <c r="C177" s="12"/>
      <c r="D177" s="8" t="s">
        <v>628</v>
      </c>
      <c r="E177" s="8" t="s">
        <v>752</v>
      </c>
      <c r="F177" s="6" t="s">
        <v>754</v>
      </c>
      <c r="G177" s="48"/>
      <c r="I177">
        <f t="shared" si="4"/>
        <v>0</v>
      </c>
      <c r="K177">
        <f t="shared" si="5"/>
        <v>0</v>
      </c>
    </row>
    <row r="178" spans="1:11" ht="18.75" customHeight="1" x14ac:dyDescent="0.3">
      <c r="A178" s="7" t="s">
        <v>470</v>
      </c>
      <c r="B178" s="6" t="s">
        <v>471</v>
      </c>
      <c r="C178" s="12"/>
      <c r="D178" s="8" t="s">
        <v>626</v>
      </c>
      <c r="E178" s="8" t="s">
        <v>130</v>
      </c>
      <c r="F178" s="6" t="s">
        <v>754</v>
      </c>
      <c r="G178" s="48"/>
      <c r="I178">
        <f t="shared" si="4"/>
        <v>0</v>
      </c>
      <c r="K178">
        <f t="shared" si="5"/>
        <v>0</v>
      </c>
    </row>
    <row r="179" spans="1:11" ht="18.75" customHeight="1" x14ac:dyDescent="0.3">
      <c r="A179" s="7" t="s">
        <v>472</v>
      </c>
      <c r="B179" s="6" t="s">
        <v>473</v>
      </c>
      <c r="C179" s="12"/>
      <c r="D179" s="8" t="s">
        <v>628</v>
      </c>
      <c r="E179" s="8" t="s">
        <v>752</v>
      </c>
      <c r="F179" s="6" t="s">
        <v>755</v>
      </c>
      <c r="G179" s="54"/>
      <c r="I179">
        <f t="shared" si="4"/>
        <v>1</v>
      </c>
      <c r="K179">
        <f t="shared" si="5"/>
        <v>0</v>
      </c>
    </row>
    <row r="180" spans="1:11" ht="18.75" customHeight="1" x14ac:dyDescent="0.3">
      <c r="A180" s="7" t="s">
        <v>474</v>
      </c>
      <c r="B180" s="6" t="s">
        <v>475</v>
      </c>
      <c r="C180" s="12"/>
      <c r="D180" s="8" t="s">
        <v>751</v>
      </c>
      <c r="E180" s="8" t="s">
        <v>171</v>
      </c>
      <c r="F180" s="6" t="s">
        <v>754</v>
      </c>
      <c r="G180" s="48"/>
      <c r="I180">
        <f t="shared" si="4"/>
        <v>0</v>
      </c>
      <c r="K180">
        <f t="shared" si="5"/>
        <v>0</v>
      </c>
    </row>
    <row r="181" spans="1:11" ht="18.75" customHeight="1" x14ac:dyDescent="0.3">
      <c r="A181" s="7" t="s">
        <v>476</v>
      </c>
      <c r="B181" s="6" t="s">
        <v>477</v>
      </c>
      <c r="C181" s="12"/>
      <c r="D181" s="8" t="s">
        <v>751</v>
      </c>
      <c r="E181" s="8" t="s">
        <v>171</v>
      </c>
      <c r="F181" s="6" t="s">
        <v>755</v>
      </c>
      <c r="G181" s="48"/>
      <c r="I181">
        <f t="shared" si="4"/>
        <v>1</v>
      </c>
      <c r="K181">
        <f t="shared" si="5"/>
        <v>0</v>
      </c>
    </row>
    <row r="182" spans="1:11" ht="18.75" customHeight="1" x14ac:dyDescent="0.3">
      <c r="A182" s="7" t="s">
        <v>478</v>
      </c>
      <c r="B182" s="6" t="s">
        <v>479</v>
      </c>
      <c r="C182" s="12"/>
      <c r="D182" s="8" t="s">
        <v>629</v>
      </c>
      <c r="E182" s="8" t="s">
        <v>127</v>
      </c>
      <c r="F182" s="6" t="s">
        <v>755</v>
      </c>
      <c r="G182" s="48"/>
      <c r="I182">
        <f t="shared" si="4"/>
        <v>1</v>
      </c>
      <c r="K182">
        <f t="shared" si="5"/>
        <v>0</v>
      </c>
    </row>
    <row r="183" spans="1:11" ht="18.75" customHeight="1" x14ac:dyDescent="0.3">
      <c r="A183" s="7" t="s">
        <v>480</v>
      </c>
      <c r="B183" s="6" t="s">
        <v>481</v>
      </c>
      <c r="C183" s="12"/>
      <c r="D183" s="8" t="s">
        <v>628</v>
      </c>
      <c r="E183" s="8" t="s">
        <v>752</v>
      </c>
      <c r="F183" s="6" t="s">
        <v>754</v>
      </c>
      <c r="G183" s="48"/>
      <c r="I183">
        <f t="shared" si="4"/>
        <v>0</v>
      </c>
      <c r="K183">
        <f t="shared" si="5"/>
        <v>0</v>
      </c>
    </row>
    <row r="184" spans="1:11" ht="18.75" customHeight="1" x14ac:dyDescent="0.3">
      <c r="A184" s="7" t="s">
        <v>482</v>
      </c>
      <c r="B184" s="6" t="s">
        <v>483</v>
      </c>
      <c r="C184" s="12"/>
      <c r="D184" s="8" t="s">
        <v>748</v>
      </c>
      <c r="E184" s="8" t="s">
        <v>749</v>
      </c>
      <c r="F184" s="6" t="s">
        <v>754</v>
      </c>
      <c r="G184" s="48"/>
      <c r="I184">
        <f t="shared" si="4"/>
        <v>0</v>
      </c>
      <c r="K184">
        <f t="shared" si="5"/>
        <v>0</v>
      </c>
    </row>
    <row r="185" spans="1:11" ht="18.75" customHeight="1" x14ac:dyDescent="0.3">
      <c r="A185" s="7" t="s">
        <v>484</v>
      </c>
      <c r="B185" s="6" t="s">
        <v>485</v>
      </c>
      <c r="C185" s="12"/>
      <c r="D185" s="8" t="s">
        <v>748</v>
      </c>
      <c r="E185" s="8" t="s">
        <v>117</v>
      </c>
      <c r="F185" s="6" t="s">
        <v>755</v>
      </c>
      <c r="G185" s="48"/>
      <c r="I185">
        <f t="shared" si="4"/>
        <v>1</v>
      </c>
      <c r="K185">
        <f t="shared" si="5"/>
        <v>0</v>
      </c>
    </row>
    <row r="186" spans="1:11" ht="18.75" customHeight="1" x14ac:dyDescent="0.3">
      <c r="A186" s="7" t="s">
        <v>486</v>
      </c>
      <c r="B186" s="6" t="s">
        <v>487</v>
      </c>
      <c r="C186" s="12"/>
      <c r="D186" s="8" t="s">
        <v>748</v>
      </c>
      <c r="E186" s="8" t="s">
        <v>152</v>
      </c>
      <c r="F186" s="6" t="s">
        <v>755</v>
      </c>
      <c r="G186" s="48"/>
      <c r="I186">
        <f t="shared" si="4"/>
        <v>1</v>
      </c>
      <c r="K186">
        <f t="shared" si="5"/>
        <v>0</v>
      </c>
    </row>
    <row r="187" spans="1:11" ht="18.75" customHeight="1" x14ac:dyDescent="0.3">
      <c r="A187" s="7" t="s">
        <v>488</v>
      </c>
      <c r="B187" s="6" t="s">
        <v>489</v>
      </c>
      <c r="C187" s="12"/>
      <c r="D187" s="8" t="s">
        <v>629</v>
      </c>
      <c r="E187" s="8" t="s">
        <v>753</v>
      </c>
      <c r="F187" s="6" t="s">
        <v>755</v>
      </c>
      <c r="G187" s="48"/>
      <c r="I187">
        <f t="shared" si="4"/>
        <v>1</v>
      </c>
      <c r="K187">
        <f t="shared" si="5"/>
        <v>0</v>
      </c>
    </row>
    <row r="188" spans="1:11" ht="18.75" customHeight="1" x14ac:dyDescent="0.3">
      <c r="A188" s="7" t="s">
        <v>490</v>
      </c>
      <c r="B188" s="6" t="s">
        <v>491</v>
      </c>
      <c r="C188" s="12"/>
      <c r="D188" s="8" t="s">
        <v>751</v>
      </c>
      <c r="E188" s="8" t="s">
        <v>171</v>
      </c>
      <c r="F188" s="6" t="s">
        <v>755</v>
      </c>
      <c r="G188" s="48"/>
      <c r="I188">
        <f t="shared" si="4"/>
        <v>1</v>
      </c>
      <c r="K188">
        <f t="shared" si="5"/>
        <v>0</v>
      </c>
    </row>
    <row r="189" spans="1:11" ht="18.75" customHeight="1" x14ac:dyDescent="0.3">
      <c r="A189" s="7" t="s">
        <v>492</v>
      </c>
      <c r="B189" s="6" t="s">
        <v>493</v>
      </c>
      <c r="C189" s="12"/>
      <c r="D189" s="8" t="s">
        <v>751</v>
      </c>
      <c r="E189" s="8" t="s">
        <v>149</v>
      </c>
      <c r="F189" s="6" t="s">
        <v>755</v>
      </c>
      <c r="G189" s="49" t="s">
        <v>783</v>
      </c>
      <c r="I189">
        <f t="shared" si="4"/>
        <v>1</v>
      </c>
      <c r="K189">
        <f t="shared" si="5"/>
        <v>0</v>
      </c>
    </row>
    <row r="190" spans="1:11" ht="18.75" customHeight="1" x14ac:dyDescent="0.3">
      <c r="A190" s="7" t="s">
        <v>494</v>
      </c>
      <c r="B190" s="6" t="s">
        <v>495</v>
      </c>
      <c r="C190" s="12"/>
      <c r="D190" s="8" t="s">
        <v>629</v>
      </c>
      <c r="E190" s="8" t="s">
        <v>127</v>
      </c>
      <c r="F190" s="6" t="s">
        <v>755</v>
      </c>
      <c r="G190" s="54"/>
      <c r="I190">
        <f t="shared" si="4"/>
        <v>1</v>
      </c>
      <c r="K190">
        <f t="shared" si="5"/>
        <v>0</v>
      </c>
    </row>
    <row r="191" spans="1:11" ht="18.75" customHeight="1" x14ac:dyDescent="0.3">
      <c r="A191" s="7" t="s">
        <v>496</v>
      </c>
      <c r="B191" s="6" t="s">
        <v>497</v>
      </c>
      <c r="C191" s="12"/>
      <c r="D191" s="8" t="s">
        <v>751</v>
      </c>
      <c r="E191" s="8" t="s">
        <v>149</v>
      </c>
      <c r="F191" s="6" t="s">
        <v>755</v>
      </c>
      <c r="G191" s="48"/>
      <c r="I191">
        <f t="shared" si="4"/>
        <v>1</v>
      </c>
      <c r="K191">
        <f t="shared" si="5"/>
        <v>0</v>
      </c>
    </row>
    <row r="192" spans="1:11" ht="18.75" customHeight="1" x14ac:dyDescent="0.3">
      <c r="A192" s="7" t="s">
        <v>498</v>
      </c>
      <c r="B192" s="6" t="s">
        <v>499</v>
      </c>
      <c r="C192" s="12"/>
      <c r="D192" s="8" t="s">
        <v>629</v>
      </c>
      <c r="E192" s="8" t="s">
        <v>127</v>
      </c>
      <c r="F192" s="6" t="s">
        <v>754</v>
      </c>
      <c r="G192" s="49" t="s">
        <v>783</v>
      </c>
      <c r="I192">
        <f t="shared" si="4"/>
        <v>1</v>
      </c>
      <c r="K192">
        <f t="shared" si="5"/>
        <v>0</v>
      </c>
    </row>
    <row r="193" spans="1:11" ht="18.75" customHeight="1" x14ac:dyDescent="0.3">
      <c r="A193" s="7" t="s">
        <v>500</v>
      </c>
      <c r="B193" s="6" t="s">
        <v>501</v>
      </c>
      <c r="C193" s="12"/>
      <c r="D193" s="8" t="s">
        <v>751</v>
      </c>
      <c r="E193" s="8" t="s">
        <v>171</v>
      </c>
      <c r="F193" s="6" t="s">
        <v>755</v>
      </c>
      <c r="G193" s="48"/>
      <c r="I193">
        <f t="shared" si="4"/>
        <v>1</v>
      </c>
      <c r="K193">
        <f t="shared" si="5"/>
        <v>0</v>
      </c>
    </row>
    <row r="194" spans="1:11" ht="18.75" customHeight="1" x14ac:dyDescent="0.3">
      <c r="A194" s="7" t="s">
        <v>502</v>
      </c>
      <c r="B194" s="6" t="s">
        <v>503</v>
      </c>
      <c r="C194" s="12"/>
      <c r="D194" s="8" t="s">
        <v>751</v>
      </c>
      <c r="E194" s="8" t="s">
        <v>139</v>
      </c>
      <c r="F194" s="6" t="s">
        <v>754</v>
      </c>
      <c r="G194" s="49" t="s">
        <v>783</v>
      </c>
      <c r="I194">
        <f t="shared" si="4"/>
        <v>1</v>
      </c>
      <c r="K194">
        <f t="shared" si="5"/>
        <v>0</v>
      </c>
    </row>
    <row r="195" spans="1:11" ht="18.75" customHeight="1" x14ac:dyDescent="0.3">
      <c r="A195" s="7" t="s">
        <v>504</v>
      </c>
      <c r="B195" s="6" t="s">
        <v>505</v>
      </c>
      <c r="C195" s="12"/>
      <c r="D195" s="8" t="s">
        <v>627</v>
      </c>
      <c r="E195" s="8" t="s">
        <v>750</v>
      </c>
      <c r="F195" s="6" t="s">
        <v>754</v>
      </c>
      <c r="G195" s="48"/>
      <c r="I195">
        <f t="shared" ref="I195:I252" si="6">IF((LEN(F195)+LEN(G195))=0,0,1)</f>
        <v>0</v>
      </c>
      <c r="K195">
        <f t="shared" si="5"/>
        <v>0</v>
      </c>
    </row>
    <row r="196" spans="1:11" ht="18.75" customHeight="1" x14ac:dyDescent="0.3">
      <c r="A196" s="7" t="s">
        <v>506</v>
      </c>
      <c r="B196" s="6" t="s">
        <v>507</v>
      </c>
      <c r="C196" s="12"/>
      <c r="D196" s="8" t="s">
        <v>627</v>
      </c>
      <c r="E196" s="8" t="s">
        <v>750</v>
      </c>
      <c r="F196" s="6" t="s">
        <v>754</v>
      </c>
      <c r="G196" s="48"/>
      <c r="I196">
        <f t="shared" si="6"/>
        <v>0</v>
      </c>
      <c r="K196">
        <f t="shared" si="5"/>
        <v>0</v>
      </c>
    </row>
    <row r="197" spans="1:11" ht="18.75" customHeight="1" x14ac:dyDescent="0.3">
      <c r="A197" s="7" t="s">
        <v>508</v>
      </c>
      <c r="B197" s="6" t="s">
        <v>509</v>
      </c>
      <c r="C197" s="12"/>
      <c r="D197" s="8" t="s">
        <v>751</v>
      </c>
      <c r="E197" s="8" t="s">
        <v>139</v>
      </c>
      <c r="F197" s="6" t="s">
        <v>755</v>
      </c>
      <c r="G197" s="49" t="s">
        <v>783</v>
      </c>
      <c r="I197">
        <f t="shared" si="6"/>
        <v>1</v>
      </c>
      <c r="K197">
        <f t="shared" ref="K197:K253" si="7">I197*C197</f>
        <v>0</v>
      </c>
    </row>
    <row r="198" spans="1:11" ht="18.75" customHeight="1" x14ac:dyDescent="0.3">
      <c r="A198" s="7" t="s">
        <v>510</v>
      </c>
      <c r="B198" s="6" t="s">
        <v>511</v>
      </c>
      <c r="C198" s="12"/>
      <c r="D198" s="8" t="s">
        <v>629</v>
      </c>
      <c r="E198" s="8" t="s">
        <v>753</v>
      </c>
      <c r="F198" s="6" t="s">
        <v>755</v>
      </c>
      <c r="G198" s="48"/>
      <c r="I198">
        <f t="shared" si="6"/>
        <v>1</v>
      </c>
      <c r="K198">
        <f t="shared" si="7"/>
        <v>0</v>
      </c>
    </row>
    <row r="199" spans="1:11" ht="18.75" customHeight="1" x14ac:dyDescent="0.3">
      <c r="A199" s="7" t="s">
        <v>512</v>
      </c>
      <c r="B199" s="6" t="s">
        <v>513</v>
      </c>
      <c r="C199" s="12"/>
      <c r="D199" s="8" t="s">
        <v>751</v>
      </c>
      <c r="E199" s="8" t="s">
        <v>171</v>
      </c>
      <c r="F199" s="6" t="s">
        <v>754</v>
      </c>
      <c r="G199" s="49" t="s">
        <v>783</v>
      </c>
      <c r="I199">
        <f t="shared" si="6"/>
        <v>1</v>
      </c>
      <c r="K199">
        <f t="shared" si="7"/>
        <v>0</v>
      </c>
    </row>
    <row r="200" spans="1:11" ht="18.75" customHeight="1" x14ac:dyDescent="0.3">
      <c r="A200" s="7" t="s">
        <v>514</v>
      </c>
      <c r="B200" s="6" t="s">
        <v>515</v>
      </c>
      <c r="C200" s="12"/>
      <c r="D200" s="8" t="s">
        <v>751</v>
      </c>
      <c r="E200" s="8" t="s">
        <v>149</v>
      </c>
      <c r="F200" s="6" t="s">
        <v>755</v>
      </c>
      <c r="G200" s="48"/>
      <c r="I200">
        <f t="shared" si="6"/>
        <v>1</v>
      </c>
      <c r="K200">
        <f t="shared" si="7"/>
        <v>0</v>
      </c>
    </row>
    <row r="201" spans="1:11" ht="18.75" customHeight="1" x14ac:dyDescent="0.3">
      <c r="A201" s="7" t="s">
        <v>516</v>
      </c>
      <c r="B201" s="6" t="s">
        <v>517</v>
      </c>
      <c r="C201" s="12"/>
      <c r="D201" s="8" t="s">
        <v>629</v>
      </c>
      <c r="E201" s="8" t="s">
        <v>127</v>
      </c>
      <c r="F201" s="6" t="s">
        <v>754</v>
      </c>
      <c r="G201" s="49" t="s">
        <v>783</v>
      </c>
      <c r="I201">
        <f t="shared" si="6"/>
        <v>1</v>
      </c>
      <c r="K201">
        <f t="shared" si="7"/>
        <v>0</v>
      </c>
    </row>
    <row r="202" spans="1:11" ht="18.75" customHeight="1" x14ac:dyDescent="0.3">
      <c r="A202" s="7" t="s">
        <v>518</v>
      </c>
      <c r="B202" s="6" t="s">
        <v>519</v>
      </c>
      <c r="C202" s="12"/>
      <c r="D202" s="8" t="s">
        <v>748</v>
      </c>
      <c r="E202" s="8" t="s">
        <v>117</v>
      </c>
      <c r="F202" s="6" t="s">
        <v>755</v>
      </c>
      <c r="G202" s="48"/>
      <c r="I202">
        <f t="shared" si="6"/>
        <v>1</v>
      </c>
      <c r="K202">
        <f t="shared" si="7"/>
        <v>0</v>
      </c>
    </row>
    <row r="203" spans="1:11" ht="18.75" customHeight="1" x14ac:dyDescent="0.3">
      <c r="A203" s="7" t="s">
        <v>520</v>
      </c>
      <c r="B203" s="6" t="s">
        <v>521</v>
      </c>
      <c r="C203" s="12"/>
      <c r="D203" s="8" t="s">
        <v>751</v>
      </c>
      <c r="E203" s="8" t="s">
        <v>171</v>
      </c>
      <c r="F203" s="6" t="s">
        <v>754</v>
      </c>
      <c r="G203" s="48"/>
      <c r="I203">
        <f t="shared" si="6"/>
        <v>0</v>
      </c>
      <c r="K203">
        <f t="shared" si="7"/>
        <v>0</v>
      </c>
    </row>
    <row r="204" spans="1:11" ht="18.75" customHeight="1" x14ac:dyDescent="0.3">
      <c r="A204" s="7" t="s">
        <v>522</v>
      </c>
      <c r="B204" s="6" t="s">
        <v>523</v>
      </c>
      <c r="C204" s="12"/>
      <c r="D204" s="8" t="s">
        <v>627</v>
      </c>
      <c r="E204" s="8" t="s">
        <v>750</v>
      </c>
      <c r="F204" s="6" t="s">
        <v>754</v>
      </c>
      <c r="G204" s="48"/>
      <c r="I204">
        <f t="shared" si="6"/>
        <v>0</v>
      </c>
      <c r="K204">
        <f t="shared" si="7"/>
        <v>0</v>
      </c>
    </row>
    <row r="205" spans="1:11" ht="18.75" customHeight="1" x14ac:dyDescent="0.3">
      <c r="A205" s="7" t="s">
        <v>524</v>
      </c>
      <c r="B205" s="6" t="s">
        <v>525</v>
      </c>
      <c r="C205" s="12"/>
      <c r="D205" s="8" t="s">
        <v>751</v>
      </c>
      <c r="E205" s="8" t="s">
        <v>171</v>
      </c>
      <c r="F205" s="6" t="s">
        <v>754</v>
      </c>
      <c r="G205" s="48"/>
      <c r="I205">
        <f t="shared" si="6"/>
        <v>0</v>
      </c>
      <c r="K205">
        <f t="shared" si="7"/>
        <v>0</v>
      </c>
    </row>
    <row r="206" spans="1:11" ht="18.75" customHeight="1" x14ac:dyDescent="0.3">
      <c r="A206" s="7" t="s">
        <v>526</v>
      </c>
      <c r="B206" s="6" t="s">
        <v>527</v>
      </c>
      <c r="C206" s="12"/>
      <c r="D206" s="8" t="s">
        <v>748</v>
      </c>
      <c r="E206" s="8" t="s">
        <v>749</v>
      </c>
      <c r="F206" s="6" t="s">
        <v>755</v>
      </c>
      <c r="G206" s="48"/>
      <c r="I206">
        <f t="shared" si="6"/>
        <v>1</v>
      </c>
      <c r="K206">
        <f t="shared" si="7"/>
        <v>0</v>
      </c>
    </row>
    <row r="207" spans="1:11" ht="18.75" customHeight="1" x14ac:dyDescent="0.3">
      <c r="A207" s="7" t="s">
        <v>528</v>
      </c>
      <c r="B207" s="6" t="s">
        <v>529</v>
      </c>
      <c r="C207" s="12"/>
      <c r="D207" s="8" t="s">
        <v>748</v>
      </c>
      <c r="E207" s="8" t="s">
        <v>152</v>
      </c>
      <c r="F207" s="6" t="s">
        <v>755</v>
      </c>
      <c r="G207" s="48"/>
      <c r="I207">
        <f t="shared" si="6"/>
        <v>1</v>
      </c>
      <c r="K207">
        <f t="shared" si="7"/>
        <v>0</v>
      </c>
    </row>
    <row r="208" spans="1:11" ht="18.75" customHeight="1" x14ac:dyDescent="0.3">
      <c r="A208" s="7" t="s">
        <v>530</v>
      </c>
      <c r="B208" s="6" t="s">
        <v>531</v>
      </c>
      <c r="C208" s="12"/>
      <c r="D208" s="8" t="s">
        <v>629</v>
      </c>
      <c r="E208" s="8" t="s">
        <v>127</v>
      </c>
      <c r="F208" s="6" t="s">
        <v>754</v>
      </c>
      <c r="G208" s="48"/>
      <c r="I208">
        <f t="shared" si="6"/>
        <v>0</v>
      </c>
      <c r="K208">
        <f t="shared" si="7"/>
        <v>0</v>
      </c>
    </row>
    <row r="209" spans="1:11" ht="18.75" customHeight="1" x14ac:dyDescent="0.3">
      <c r="A209" s="7" t="s">
        <v>532</v>
      </c>
      <c r="B209" s="6" t="s">
        <v>533</v>
      </c>
      <c r="C209" s="12"/>
      <c r="D209" s="8" t="s">
        <v>628</v>
      </c>
      <c r="E209" s="8" t="s">
        <v>304</v>
      </c>
      <c r="F209" s="6" t="s">
        <v>754</v>
      </c>
      <c r="G209" s="48"/>
      <c r="I209">
        <f t="shared" si="6"/>
        <v>0</v>
      </c>
      <c r="K209">
        <f t="shared" si="7"/>
        <v>0</v>
      </c>
    </row>
    <row r="210" spans="1:11" ht="18.75" customHeight="1" x14ac:dyDescent="0.3">
      <c r="A210" s="7" t="s">
        <v>534</v>
      </c>
      <c r="B210" s="6" t="s">
        <v>535</v>
      </c>
      <c r="C210" s="12"/>
      <c r="D210" s="8" t="s">
        <v>748</v>
      </c>
      <c r="E210" s="8" t="s">
        <v>749</v>
      </c>
      <c r="F210" s="6" t="s">
        <v>755</v>
      </c>
      <c r="G210" s="48"/>
      <c r="I210">
        <f t="shared" si="6"/>
        <v>1</v>
      </c>
      <c r="K210">
        <f t="shared" si="7"/>
        <v>0</v>
      </c>
    </row>
    <row r="211" spans="1:11" ht="18.75" customHeight="1" x14ac:dyDescent="0.3">
      <c r="A211" s="7" t="s">
        <v>536</v>
      </c>
      <c r="B211" s="6" t="s">
        <v>537</v>
      </c>
      <c r="C211" s="12"/>
      <c r="D211" s="8" t="s">
        <v>751</v>
      </c>
      <c r="E211" s="8" t="s">
        <v>139</v>
      </c>
      <c r="F211" s="6" t="s">
        <v>754</v>
      </c>
      <c r="G211" s="49" t="s">
        <v>783</v>
      </c>
      <c r="I211">
        <f t="shared" si="6"/>
        <v>1</v>
      </c>
      <c r="K211">
        <f t="shared" si="7"/>
        <v>0</v>
      </c>
    </row>
    <row r="212" spans="1:11" ht="18.75" customHeight="1" x14ac:dyDescent="0.3">
      <c r="A212" s="7" t="s">
        <v>538</v>
      </c>
      <c r="B212" s="6" t="s">
        <v>539</v>
      </c>
      <c r="C212" s="12"/>
      <c r="D212" s="8" t="s">
        <v>748</v>
      </c>
      <c r="E212" s="8" t="s">
        <v>749</v>
      </c>
      <c r="F212" s="6" t="s">
        <v>754</v>
      </c>
      <c r="G212" s="48"/>
      <c r="I212">
        <f t="shared" si="6"/>
        <v>0</v>
      </c>
      <c r="K212">
        <f t="shared" si="7"/>
        <v>0</v>
      </c>
    </row>
    <row r="213" spans="1:11" ht="18.75" customHeight="1" x14ac:dyDescent="0.3">
      <c r="A213" s="7" t="s">
        <v>540</v>
      </c>
      <c r="B213" s="6" t="s">
        <v>541</v>
      </c>
      <c r="C213" s="12"/>
      <c r="D213" s="8" t="s">
        <v>629</v>
      </c>
      <c r="E213" s="8" t="s">
        <v>127</v>
      </c>
      <c r="F213" s="6" t="s">
        <v>754</v>
      </c>
      <c r="G213" s="48"/>
      <c r="I213">
        <f t="shared" si="6"/>
        <v>0</v>
      </c>
      <c r="K213">
        <f t="shared" si="7"/>
        <v>0</v>
      </c>
    </row>
    <row r="214" spans="1:11" ht="18.75" customHeight="1" x14ac:dyDescent="0.3">
      <c r="A214" s="7" t="s">
        <v>542</v>
      </c>
      <c r="B214" s="6" t="s">
        <v>543</v>
      </c>
      <c r="C214" s="12"/>
      <c r="D214" s="8" t="s">
        <v>629</v>
      </c>
      <c r="E214" s="8" t="s">
        <v>753</v>
      </c>
      <c r="F214" s="6" t="s">
        <v>754</v>
      </c>
      <c r="G214" s="48"/>
      <c r="I214">
        <f t="shared" si="6"/>
        <v>0</v>
      </c>
      <c r="K214">
        <f t="shared" si="7"/>
        <v>0</v>
      </c>
    </row>
    <row r="215" spans="1:11" ht="18.75" customHeight="1" x14ac:dyDescent="0.3">
      <c r="A215" s="7" t="s">
        <v>544</v>
      </c>
      <c r="B215" s="6" t="s">
        <v>545</v>
      </c>
      <c r="C215" s="12"/>
      <c r="D215" s="8" t="s">
        <v>629</v>
      </c>
      <c r="E215" s="8" t="s">
        <v>127</v>
      </c>
      <c r="F215" s="6" t="s">
        <v>755</v>
      </c>
      <c r="G215" s="48"/>
      <c r="I215">
        <f t="shared" si="6"/>
        <v>1</v>
      </c>
      <c r="K215">
        <f t="shared" si="7"/>
        <v>0</v>
      </c>
    </row>
    <row r="216" spans="1:11" ht="18.75" customHeight="1" x14ac:dyDescent="0.3">
      <c r="A216" s="7" t="s">
        <v>546</v>
      </c>
      <c r="B216" s="6" t="s">
        <v>547</v>
      </c>
      <c r="C216" s="12"/>
      <c r="D216" s="8" t="s">
        <v>629</v>
      </c>
      <c r="E216" s="8" t="s">
        <v>753</v>
      </c>
      <c r="F216" s="6" t="s">
        <v>755</v>
      </c>
      <c r="G216" s="48"/>
      <c r="I216">
        <f t="shared" si="6"/>
        <v>1</v>
      </c>
      <c r="K216">
        <f t="shared" si="7"/>
        <v>0</v>
      </c>
    </row>
    <row r="217" spans="1:11" ht="18.75" customHeight="1" x14ac:dyDescent="0.3">
      <c r="A217" s="7" t="s">
        <v>548</v>
      </c>
      <c r="B217" s="6" t="s">
        <v>549</v>
      </c>
      <c r="C217" s="12"/>
      <c r="D217" s="8" t="s">
        <v>629</v>
      </c>
      <c r="E217" s="8" t="s">
        <v>127</v>
      </c>
      <c r="F217" s="6" t="s">
        <v>754</v>
      </c>
      <c r="G217" s="48"/>
      <c r="I217">
        <f t="shared" si="6"/>
        <v>0</v>
      </c>
      <c r="K217">
        <f t="shared" si="7"/>
        <v>0</v>
      </c>
    </row>
    <row r="218" spans="1:11" ht="18.75" customHeight="1" x14ac:dyDescent="0.3">
      <c r="A218" s="7" t="s">
        <v>550</v>
      </c>
      <c r="B218" s="6" t="s">
        <v>551</v>
      </c>
      <c r="C218" s="12"/>
      <c r="D218" s="8" t="s">
        <v>748</v>
      </c>
      <c r="E218" s="8" t="s">
        <v>127</v>
      </c>
      <c r="F218" s="6" t="s">
        <v>755</v>
      </c>
      <c r="G218" s="48"/>
      <c r="I218">
        <f t="shared" si="6"/>
        <v>1</v>
      </c>
      <c r="K218">
        <f t="shared" si="7"/>
        <v>0</v>
      </c>
    </row>
    <row r="219" spans="1:11" ht="18.75" customHeight="1" x14ac:dyDescent="0.3">
      <c r="A219" s="7" t="s">
        <v>552</v>
      </c>
      <c r="B219" s="6" t="s">
        <v>553</v>
      </c>
      <c r="C219" s="12"/>
      <c r="D219" s="8" t="s">
        <v>629</v>
      </c>
      <c r="E219" s="8" t="s">
        <v>127</v>
      </c>
      <c r="F219" s="6" t="s">
        <v>755</v>
      </c>
      <c r="G219" s="54"/>
      <c r="I219">
        <f t="shared" si="6"/>
        <v>1</v>
      </c>
      <c r="K219">
        <f t="shared" si="7"/>
        <v>0</v>
      </c>
    </row>
    <row r="220" spans="1:11" ht="18.75" customHeight="1" x14ac:dyDescent="0.3">
      <c r="A220" s="7" t="s">
        <v>554</v>
      </c>
      <c r="B220" s="6" t="s">
        <v>555</v>
      </c>
      <c r="C220" s="12"/>
      <c r="D220" s="8" t="s">
        <v>627</v>
      </c>
      <c r="E220" s="8" t="s">
        <v>750</v>
      </c>
      <c r="F220" s="6" t="s">
        <v>754</v>
      </c>
      <c r="G220" s="48"/>
      <c r="I220">
        <f t="shared" si="6"/>
        <v>0</v>
      </c>
      <c r="K220">
        <f t="shared" si="7"/>
        <v>0</v>
      </c>
    </row>
    <row r="221" spans="1:11" ht="18.75" customHeight="1" x14ac:dyDescent="0.3">
      <c r="A221" s="7" t="s">
        <v>556</v>
      </c>
      <c r="B221" s="6" t="s">
        <v>557</v>
      </c>
      <c r="C221" s="12"/>
      <c r="D221" s="8" t="s">
        <v>748</v>
      </c>
      <c r="E221" s="8" t="s">
        <v>749</v>
      </c>
      <c r="F221" s="6" t="s">
        <v>754</v>
      </c>
      <c r="G221" s="48"/>
      <c r="I221">
        <f t="shared" si="6"/>
        <v>0</v>
      </c>
      <c r="K221">
        <f t="shared" si="7"/>
        <v>0</v>
      </c>
    </row>
    <row r="222" spans="1:11" ht="18.75" customHeight="1" x14ac:dyDescent="0.3">
      <c r="A222" s="7" t="s">
        <v>558</v>
      </c>
      <c r="B222" s="6" t="s">
        <v>559</v>
      </c>
      <c r="C222" s="12"/>
      <c r="D222" s="8" t="s">
        <v>626</v>
      </c>
      <c r="E222" s="8" t="s">
        <v>130</v>
      </c>
      <c r="F222" s="6" t="s">
        <v>754</v>
      </c>
      <c r="G222" s="48"/>
      <c r="I222">
        <f t="shared" si="6"/>
        <v>0</v>
      </c>
      <c r="K222">
        <f t="shared" si="7"/>
        <v>0</v>
      </c>
    </row>
    <row r="223" spans="1:11" ht="18.75" customHeight="1" x14ac:dyDescent="0.3">
      <c r="A223" s="7" t="s">
        <v>560</v>
      </c>
      <c r="B223" s="6" t="s">
        <v>561</v>
      </c>
      <c r="C223" s="12"/>
      <c r="D223" s="8" t="s">
        <v>626</v>
      </c>
      <c r="E223" s="8" t="s">
        <v>130</v>
      </c>
      <c r="F223" s="6" t="s">
        <v>754</v>
      </c>
      <c r="G223" s="48"/>
      <c r="I223">
        <f t="shared" si="6"/>
        <v>0</v>
      </c>
      <c r="K223">
        <f t="shared" si="7"/>
        <v>0</v>
      </c>
    </row>
    <row r="224" spans="1:11" ht="18.75" customHeight="1" x14ac:dyDescent="0.3">
      <c r="A224" s="7" t="s">
        <v>562</v>
      </c>
      <c r="B224" s="6" t="s">
        <v>563</v>
      </c>
      <c r="C224" s="12"/>
      <c r="D224" s="8" t="s">
        <v>629</v>
      </c>
      <c r="E224" s="8" t="s">
        <v>753</v>
      </c>
      <c r="F224" s="6" t="s">
        <v>755</v>
      </c>
      <c r="G224" s="48"/>
      <c r="I224">
        <f t="shared" si="6"/>
        <v>1</v>
      </c>
      <c r="K224">
        <f t="shared" si="7"/>
        <v>0</v>
      </c>
    </row>
    <row r="225" spans="1:11" ht="18.75" customHeight="1" x14ac:dyDescent="0.3">
      <c r="A225" s="7" t="s">
        <v>564</v>
      </c>
      <c r="B225" s="6" t="s">
        <v>565</v>
      </c>
      <c r="C225" s="12"/>
      <c r="D225" s="8" t="s">
        <v>751</v>
      </c>
      <c r="E225" s="8" t="s">
        <v>171</v>
      </c>
      <c r="F225" s="6" t="s">
        <v>754</v>
      </c>
      <c r="G225" s="48"/>
      <c r="I225">
        <f t="shared" si="6"/>
        <v>0</v>
      </c>
      <c r="K225">
        <f t="shared" si="7"/>
        <v>0</v>
      </c>
    </row>
    <row r="226" spans="1:11" ht="18.75" customHeight="1" x14ac:dyDescent="0.3">
      <c r="A226" s="7" t="s">
        <v>566</v>
      </c>
      <c r="B226" s="6" t="s">
        <v>567</v>
      </c>
      <c r="C226" s="12"/>
      <c r="D226" s="8" t="s">
        <v>751</v>
      </c>
      <c r="E226" s="8" t="s">
        <v>149</v>
      </c>
      <c r="F226" s="6" t="s">
        <v>755</v>
      </c>
      <c r="G226" s="48"/>
      <c r="I226">
        <f t="shared" si="6"/>
        <v>1</v>
      </c>
      <c r="K226">
        <f t="shared" si="7"/>
        <v>0</v>
      </c>
    </row>
    <row r="227" spans="1:11" ht="18.75" customHeight="1" x14ac:dyDescent="0.3">
      <c r="A227" s="7" t="s">
        <v>568</v>
      </c>
      <c r="B227" s="6" t="s">
        <v>569</v>
      </c>
      <c r="C227" s="12"/>
      <c r="D227" s="8" t="s">
        <v>748</v>
      </c>
      <c r="E227" s="8" t="s">
        <v>749</v>
      </c>
      <c r="F227" s="6" t="s">
        <v>754</v>
      </c>
      <c r="G227" s="48"/>
      <c r="I227">
        <f t="shared" si="6"/>
        <v>0</v>
      </c>
      <c r="K227">
        <f t="shared" si="7"/>
        <v>0</v>
      </c>
    </row>
    <row r="228" spans="1:11" ht="18.75" customHeight="1" x14ac:dyDescent="0.3">
      <c r="A228" s="7" t="s">
        <v>570</v>
      </c>
      <c r="B228" s="6" t="s">
        <v>571</v>
      </c>
      <c r="C228" s="12"/>
      <c r="D228" s="8" t="s">
        <v>627</v>
      </c>
      <c r="E228" s="8" t="s">
        <v>750</v>
      </c>
      <c r="F228" s="6" t="s">
        <v>754</v>
      </c>
      <c r="G228" s="48"/>
      <c r="I228">
        <f t="shared" si="6"/>
        <v>0</v>
      </c>
      <c r="K228">
        <f t="shared" si="7"/>
        <v>0</v>
      </c>
    </row>
    <row r="229" spans="1:11" ht="18.75" customHeight="1" x14ac:dyDescent="0.3">
      <c r="A229" s="7" t="s">
        <v>572</v>
      </c>
      <c r="B229" s="6" t="s">
        <v>573</v>
      </c>
      <c r="C229" s="12"/>
      <c r="D229" s="8" t="s">
        <v>626</v>
      </c>
      <c r="E229" s="8" t="s">
        <v>135</v>
      </c>
      <c r="F229" s="6" t="s">
        <v>754</v>
      </c>
      <c r="G229" s="49" t="s">
        <v>783</v>
      </c>
      <c r="I229">
        <f t="shared" si="6"/>
        <v>1</v>
      </c>
      <c r="K229">
        <f t="shared" si="7"/>
        <v>0</v>
      </c>
    </row>
    <row r="230" spans="1:11" ht="18.75" customHeight="1" x14ac:dyDescent="0.3">
      <c r="A230" s="7" t="s">
        <v>574</v>
      </c>
      <c r="B230" s="6" t="s">
        <v>575</v>
      </c>
      <c r="C230" s="12"/>
      <c r="D230" s="8" t="s">
        <v>751</v>
      </c>
      <c r="E230" s="8" t="s">
        <v>171</v>
      </c>
      <c r="F230" s="6" t="s">
        <v>755</v>
      </c>
      <c r="G230" s="49" t="s">
        <v>783</v>
      </c>
      <c r="I230">
        <f t="shared" si="6"/>
        <v>1</v>
      </c>
      <c r="K230">
        <f t="shared" si="7"/>
        <v>0</v>
      </c>
    </row>
    <row r="231" spans="1:11" ht="18.75" customHeight="1" x14ac:dyDescent="0.3">
      <c r="A231" s="7" t="s">
        <v>576</v>
      </c>
      <c r="B231" s="6" t="s">
        <v>577</v>
      </c>
      <c r="C231" s="12"/>
      <c r="D231" s="8" t="s">
        <v>627</v>
      </c>
      <c r="E231" s="8" t="s">
        <v>750</v>
      </c>
      <c r="F231" s="6" t="s">
        <v>754</v>
      </c>
      <c r="G231" s="48"/>
      <c r="I231">
        <f t="shared" si="6"/>
        <v>0</v>
      </c>
      <c r="K231">
        <f t="shared" si="7"/>
        <v>0</v>
      </c>
    </row>
    <row r="232" spans="1:11" ht="18.75" customHeight="1" x14ac:dyDescent="0.3">
      <c r="A232" s="7" t="s">
        <v>578</v>
      </c>
      <c r="B232" s="6" t="s">
        <v>579</v>
      </c>
      <c r="C232" s="12"/>
      <c r="D232" s="8" t="s">
        <v>629</v>
      </c>
      <c r="E232" s="8" t="s">
        <v>127</v>
      </c>
      <c r="F232" s="6" t="s">
        <v>754</v>
      </c>
      <c r="G232" s="48"/>
      <c r="I232">
        <f t="shared" si="6"/>
        <v>0</v>
      </c>
      <c r="K232">
        <f t="shared" si="7"/>
        <v>0</v>
      </c>
    </row>
    <row r="233" spans="1:11" ht="18.75" customHeight="1" x14ac:dyDescent="0.3">
      <c r="A233" s="7" t="s">
        <v>580</v>
      </c>
      <c r="B233" s="6" t="s">
        <v>581</v>
      </c>
      <c r="C233" s="12"/>
      <c r="D233" s="8" t="s">
        <v>751</v>
      </c>
      <c r="E233" s="8" t="s">
        <v>171</v>
      </c>
      <c r="F233" s="6" t="s">
        <v>755</v>
      </c>
      <c r="G233" s="49" t="s">
        <v>783</v>
      </c>
      <c r="I233">
        <f t="shared" si="6"/>
        <v>1</v>
      </c>
      <c r="K233">
        <f t="shared" si="7"/>
        <v>0</v>
      </c>
    </row>
    <row r="234" spans="1:11" ht="18.75" customHeight="1" x14ac:dyDescent="0.3">
      <c r="A234" s="7" t="s">
        <v>582</v>
      </c>
      <c r="B234" s="6" t="s">
        <v>583</v>
      </c>
      <c r="C234" s="12"/>
      <c r="D234" s="8" t="s">
        <v>751</v>
      </c>
      <c r="E234" s="8" t="s">
        <v>171</v>
      </c>
      <c r="F234" s="6" t="s">
        <v>754</v>
      </c>
      <c r="G234" s="48"/>
      <c r="I234">
        <f t="shared" si="6"/>
        <v>0</v>
      </c>
      <c r="K234">
        <f t="shared" si="7"/>
        <v>0</v>
      </c>
    </row>
    <row r="235" spans="1:11" ht="18.75" customHeight="1" x14ac:dyDescent="0.3">
      <c r="A235" s="7" t="s">
        <v>584</v>
      </c>
      <c r="B235" s="6" t="s">
        <v>585</v>
      </c>
      <c r="C235" s="12"/>
      <c r="D235" s="8" t="s">
        <v>627</v>
      </c>
      <c r="E235" s="8" t="s">
        <v>750</v>
      </c>
      <c r="F235" s="6" t="s">
        <v>754</v>
      </c>
      <c r="G235" s="48"/>
      <c r="I235">
        <f t="shared" si="6"/>
        <v>0</v>
      </c>
      <c r="K235">
        <f t="shared" si="7"/>
        <v>0</v>
      </c>
    </row>
    <row r="236" spans="1:11" ht="18.75" customHeight="1" x14ac:dyDescent="0.3">
      <c r="A236" s="7" t="s">
        <v>586</v>
      </c>
      <c r="B236" s="6" t="s">
        <v>587</v>
      </c>
      <c r="C236" s="12"/>
      <c r="D236" s="8" t="s">
        <v>627</v>
      </c>
      <c r="E236" s="8" t="s">
        <v>750</v>
      </c>
      <c r="F236" s="6" t="s">
        <v>754</v>
      </c>
      <c r="G236" s="48"/>
      <c r="I236">
        <f t="shared" si="6"/>
        <v>0</v>
      </c>
      <c r="K236">
        <f t="shared" si="7"/>
        <v>0</v>
      </c>
    </row>
    <row r="237" spans="1:11" ht="18.75" customHeight="1" x14ac:dyDescent="0.3">
      <c r="A237" s="7" t="s">
        <v>588</v>
      </c>
      <c r="B237" s="6" t="s">
        <v>589</v>
      </c>
      <c r="C237" s="12"/>
      <c r="D237" s="8" t="s">
        <v>629</v>
      </c>
      <c r="E237" s="8" t="s">
        <v>753</v>
      </c>
      <c r="F237" s="6" t="s">
        <v>754</v>
      </c>
      <c r="G237" s="48"/>
      <c r="I237">
        <f t="shared" si="6"/>
        <v>0</v>
      </c>
      <c r="K237">
        <f t="shared" si="7"/>
        <v>0</v>
      </c>
    </row>
    <row r="238" spans="1:11" ht="18.75" customHeight="1" x14ac:dyDescent="0.3">
      <c r="A238" s="7" t="s">
        <v>590</v>
      </c>
      <c r="B238" s="6" t="s">
        <v>591</v>
      </c>
      <c r="C238" s="12"/>
      <c r="D238" s="8" t="s">
        <v>748</v>
      </c>
      <c r="E238" s="8" t="s">
        <v>749</v>
      </c>
      <c r="F238" s="6" t="s">
        <v>755</v>
      </c>
      <c r="G238" s="48"/>
      <c r="I238">
        <f t="shared" si="6"/>
        <v>1</v>
      </c>
      <c r="K238">
        <f t="shared" si="7"/>
        <v>0</v>
      </c>
    </row>
    <row r="239" spans="1:11" ht="18.75" customHeight="1" x14ac:dyDescent="0.3">
      <c r="A239" s="7" t="s">
        <v>592</v>
      </c>
      <c r="B239" s="6" t="s">
        <v>593</v>
      </c>
      <c r="C239" s="12"/>
      <c r="D239" s="8" t="s">
        <v>627</v>
      </c>
      <c r="E239" s="8" t="s">
        <v>750</v>
      </c>
      <c r="F239" s="6" t="s">
        <v>754</v>
      </c>
      <c r="G239" s="48"/>
      <c r="I239">
        <f t="shared" si="6"/>
        <v>0</v>
      </c>
      <c r="K239">
        <f t="shared" si="7"/>
        <v>0</v>
      </c>
    </row>
    <row r="240" spans="1:11" ht="18.75" customHeight="1" x14ac:dyDescent="0.3">
      <c r="A240" s="7" t="s">
        <v>594</v>
      </c>
      <c r="B240" s="6" t="s">
        <v>595</v>
      </c>
      <c r="C240" s="12"/>
      <c r="D240" s="8" t="s">
        <v>627</v>
      </c>
      <c r="E240" s="8" t="s">
        <v>750</v>
      </c>
      <c r="F240" s="6" t="s">
        <v>755</v>
      </c>
      <c r="G240" s="48"/>
      <c r="I240">
        <f t="shared" si="6"/>
        <v>1</v>
      </c>
      <c r="K240">
        <f t="shared" si="7"/>
        <v>0</v>
      </c>
    </row>
    <row r="241" spans="1:11" ht="18.75" customHeight="1" x14ac:dyDescent="0.3">
      <c r="A241" s="7" t="s">
        <v>596</v>
      </c>
      <c r="B241" s="6" t="s">
        <v>597</v>
      </c>
      <c r="C241" s="12"/>
      <c r="D241" s="8" t="s">
        <v>748</v>
      </c>
      <c r="E241" s="8" t="s">
        <v>127</v>
      </c>
      <c r="F241" s="6" t="s">
        <v>755</v>
      </c>
      <c r="G241" s="54"/>
      <c r="I241">
        <f t="shared" si="6"/>
        <v>1</v>
      </c>
      <c r="K241">
        <f t="shared" si="7"/>
        <v>0</v>
      </c>
    </row>
    <row r="242" spans="1:11" ht="18.75" customHeight="1" x14ac:dyDescent="0.3">
      <c r="A242" s="7" t="s">
        <v>598</v>
      </c>
      <c r="B242" s="6" t="s">
        <v>599</v>
      </c>
      <c r="C242" s="12"/>
      <c r="D242" s="8" t="s">
        <v>627</v>
      </c>
      <c r="E242" s="8" t="s">
        <v>750</v>
      </c>
      <c r="F242" s="6" t="s">
        <v>754</v>
      </c>
      <c r="G242" s="48"/>
      <c r="I242">
        <f t="shared" si="6"/>
        <v>0</v>
      </c>
      <c r="K242">
        <f t="shared" si="7"/>
        <v>0</v>
      </c>
    </row>
    <row r="243" spans="1:11" ht="18.75" customHeight="1" x14ac:dyDescent="0.3">
      <c r="A243" s="7" t="s">
        <v>600</v>
      </c>
      <c r="B243" s="6" t="s">
        <v>601</v>
      </c>
      <c r="C243" s="12"/>
      <c r="D243" s="8" t="s">
        <v>627</v>
      </c>
      <c r="E243" s="8" t="s">
        <v>750</v>
      </c>
      <c r="F243" s="6" t="s">
        <v>754</v>
      </c>
      <c r="G243" s="48"/>
      <c r="I243">
        <f t="shared" si="6"/>
        <v>0</v>
      </c>
      <c r="K243">
        <f t="shared" si="7"/>
        <v>0</v>
      </c>
    </row>
    <row r="244" spans="1:11" ht="18.75" customHeight="1" x14ac:dyDescent="0.3">
      <c r="A244" s="7" t="s">
        <v>602</v>
      </c>
      <c r="B244" s="6" t="s">
        <v>603</v>
      </c>
      <c r="C244" s="12"/>
      <c r="D244" s="8" t="s">
        <v>629</v>
      </c>
      <c r="E244" s="8" t="s">
        <v>753</v>
      </c>
      <c r="F244" s="6" t="s">
        <v>754</v>
      </c>
      <c r="G244" s="48"/>
      <c r="I244">
        <f t="shared" si="6"/>
        <v>0</v>
      </c>
      <c r="K244">
        <f t="shared" si="7"/>
        <v>0</v>
      </c>
    </row>
    <row r="245" spans="1:11" ht="18.75" customHeight="1" x14ac:dyDescent="0.3">
      <c r="A245" s="7" t="s">
        <v>604</v>
      </c>
      <c r="B245" s="6" t="s">
        <v>605</v>
      </c>
      <c r="C245" s="12"/>
      <c r="D245" s="8" t="s">
        <v>629</v>
      </c>
      <c r="E245" s="8" t="s">
        <v>753</v>
      </c>
      <c r="F245" s="6" t="s">
        <v>755</v>
      </c>
      <c r="G245" s="48"/>
      <c r="I245">
        <f t="shared" si="6"/>
        <v>1</v>
      </c>
      <c r="K245">
        <f t="shared" si="7"/>
        <v>0</v>
      </c>
    </row>
    <row r="246" spans="1:11" ht="18.75" customHeight="1" x14ac:dyDescent="0.3">
      <c r="A246" s="7" t="s">
        <v>606</v>
      </c>
      <c r="B246" s="6" t="s">
        <v>607</v>
      </c>
      <c r="C246" s="12"/>
      <c r="D246" s="8" t="s">
        <v>626</v>
      </c>
      <c r="E246" s="8" t="s">
        <v>130</v>
      </c>
      <c r="F246" s="6" t="s">
        <v>754</v>
      </c>
      <c r="G246" s="48"/>
      <c r="I246">
        <f t="shared" si="6"/>
        <v>0</v>
      </c>
      <c r="K246">
        <f t="shared" si="7"/>
        <v>0</v>
      </c>
    </row>
    <row r="247" spans="1:11" ht="18.75" customHeight="1" x14ac:dyDescent="0.3">
      <c r="A247" s="7" t="s">
        <v>608</v>
      </c>
      <c r="B247" s="6" t="s">
        <v>609</v>
      </c>
      <c r="C247" s="12"/>
      <c r="D247" s="8" t="s">
        <v>627</v>
      </c>
      <c r="E247" s="8" t="s">
        <v>750</v>
      </c>
      <c r="F247" s="6" t="s">
        <v>754</v>
      </c>
      <c r="G247" s="48"/>
      <c r="I247">
        <f t="shared" si="6"/>
        <v>0</v>
      </c>
      <c r="K247">
        <f t="shared" si="7"/>
        <v>0</v>
      </c>
    </row>
    <row r="248" spans="1:11" ht="18.75" customHeight="1" x14ac:dyDescent="0.3">
      <c r="A248" s="7" t="s">
        <v>610</v>
      </c>
      <c r="B248" s="6" t="s">
        <v>611</v>
      </c>
      <c r="C248" s="12"/>
      <c r="D248" s="8" t="s">
        <v>627</v>
      </c>
      <c r="E248" s="8" t="s">
        <v>750</v>
      </c>
      <c r="F248" s="6" t="s">
        <v>755</v>
      </c>
      <c r="G248" s="48"/>
      <c r="I248">
        <f t="shared" si="6"/>
        <v>1</v>
      </c>
      <c r="K248">
        <f t="shared" si="7"/>
        <v>0</v>
      </c>
    </row>
    <row r="249" spans="1:11" ht="18.75" customHeight="1" x14ac:dyDescent="0.3">
      <c r="A249" s="7" t="s">
        <v>612</v>
      </c>
      <c r="B249" s="6" t="s">
        <v>613</v>
      </c>
      <c r="C249" s="12"/>
      <c r="D249" s="8" t="s">
        <v>748</v>
      </c>
      <c r="E249" s="8" t="s">
        <v>152</v>
      </c>
      <c r="F249" s="6" t="s">
        <v>754</v>
      </c>
      <c r="G249" s="48"/>
      <c r="I249">
        <f t="shared" si="6"/>
        <v>0</v>
      </c>
      <c r="K249">
        <f t="shared" si="7"/>
        <v>0</v>
      </c>
    </row>
    <row r="250" spans="1:11" ht="18.75" customHeight="1" x14ac:dyDescent="0.3">
      <c r="A250" s="7" t="s">
        <v>614</v>
      </c>
      <c r="B250" s="6" t="s">
        <v>615</v>
      </c>
      <c r="C250" s="12"/>
      <c r="D250" s="8" t="s">
        <v>627</v>
      </c>
      <c r="E250" s="8" t="s">
        <v>750</v>
      </c>
      <c r="F250" s="6" t="s">
        <v>754</v>
      </c>
      <c r="G250" s="48"/>
      <c r="I250">
        <f t="shared" si="6"/>
        <v>0</v>
      </c>
      <c r="K250">
        <f t="shared" si="7"/>
        <v>0</v>
      </c>
    </row>
    <row r="251" spans="1:11" ht="18.75" customHeight="1" x14ac:dyDescent="0.3">
      <c r="A251" s="7" t="s">
        <v>616</v>
      </c>
      <c r="B251" s="6" t="s">
        <v>617</v>
      </c>
      <c r="C251" s="12"/>
      <c r="D251" s="8" t="s">
        <v>626</v>
      </c>
      <c r="E251" s="8" t="s">
        <v>130</v>
      </c>
      <c r="F251" s="6" t="s">
        <v>755</v>
      </c>
      <c r="G251" s="48"/>
      <c r="I251">
        <f t="shared" si="6"/>
        <v>1</v>
      </c>
      <c r="K251">
        <f t="shared" si="7"/>
        <v>0</v>
      </c>
    </row>
    <row r="252" spans="1:11" ht="18.75" customHeight="1" x14ac:dyDescent="0.3">
      <c r="A252" s="7" t="s">
        <v>618</v>
      </c>
      <c r="B252" s="6" t="s">
        <v>619</v>
      </c>
      <c r="C252" s="12"/>
      <c r="D252" s="8" t="s">
        <v>751</v>
      </c>
      <c r="E252" s="8" t="s">
        <v>149</v>
      </c>
      <c r="F252" s="6" t="s">
        <v>755</v>
      </c>
      <c r="G252" s="48"/>
      <c r="I252">
        <f t="shared" si="6"/>
        <v>1</v>
      </c>
      <c r="K252">
        <f t="shared" si="7"/>
        <v>0</v>
      </c>
    </row>
    <row r="253" spans="1:11" x14ac:dyDescent="0.3">
      <c r="K253">
        <f t="shared" si="7"/>
        <v>0</v>
      </c>
    </row>
  </sheetData>
  <sheetProtection sheet="1" objects="1" scenarios="1"/>
  <autoFilter ref="A2:K253"/>
  <sortState ref="A3:E256">
    <sortCondition ref="B3:B256"/>
  </sortState>
  <conditionalFormatting sqref="C3:C252">
    <cfRule type="cellIs" dxfId="164" priority="18" operator="equal">
      <formula>0</formula>
    </cfRule>
  </conditionalFormatting>
  <conditionalFormatting sqref="B3 B9:B252 F5:F252">
    <cfRule type="expression" dxfId="163" priority="17">
      <formula>C3=1</formula>
    </cfRule>
  </conditionalFormatting>
  <conditionalFormatting sqref="B4:B8">
    <cfRule type="expression" dxfId="162" priority="16">
      <formula>C4=1</formula>
    </cfRule>
  </conditionalFormatting>
  <conditionalFormatting sqref="D3:E9">
    <cfRule type="expression" dxfId="161" priority="15">
      <formula>E3=1</formula>
    </cfRule>
  </conditionalFormatting>
  <conditionalFormatting sqref="F3">
    <cfRule type="expression" dxfId="160" priority="13">
      <formula>G3=1</formula>
    </cfRule>
  </conditionalFormatting>
  <conditionalFormatting sqref="I2 F2:F1048576">
    <cfRule type="cellIs" dxfId="159" priority="12" operator="equal">
      <formula>"FRAGILES"</formula>
    </cfRule>
  </conditionalFormatting>
  <conditionalFormatting sqref="G5:G252">
    <cfRule type="expression" dxfId="158" priority="8">
      <formula>H5=1</formula>
    </cfRule>
  </conditionalFormatting>
  <conditionalFormatting sqref="G3">
    <cfRule type="expression" dxfId="157" priority="7">
      <formula>H3=1</formula>
    </cfRule>
  </conditionalFormatting>
  <conditionalFormatting sqref="G2:G252">
    <cfRule type="colorScale" priority="5">
      <colorScale>
        <cfvo type="min"/>
        <cfvo type="max"/>
        <color rgb="FFF8696B"/>
        <color rgb="FFFCFCFF"/>
      </colorScale>
    </cfRule>
    <cfRule type="cellIs" dxfId="156" priority="6" operator="equal">
      <formula>"FRAGILES"</formula>
    </cfRule>
  </conditionalFormatting>
  <conditionalFormatting sqref="F3">
    <cfRule type="expression" dxfId="155" priority="4">
      <formula>G3=1</formula>
    </cfRule>
  </conditionalFormatting>
  <dataValidations count="1">
    <dataValidation type="list" allowBlank="1" showInputMessage="1" showErrorMessage="1" sqref="C3:C252">
      <formula1>$J$1:$J$1</formula1>
    </dataValidation>
  </dataValidation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92E111-2AFD-4A6F-9867-707EE355BF52}">
  <ds:schemaRefs>
    <ds:schemaRef ds:uri="http://schemas.microsoft.com/sharepoint/v3/contenttype/forms"/>
  </ds:schemaRefs>
</ds:datastoreItem>
</file>

<file path=customXml/itemProps2.xml><?xml version="1.0" encoding="utf-8"?>
<ds:datastoreItem xmlns:ds="http://schemas.openxmlformats.org/officeDocument/2006/customXml" ds:itemID="{9015C802-E784-4BD2-9280-7F34C98BEE67}">
  <ds:schemaRefs>
    <ds:schemaRef ds:uri="f14acbeb-ce1d-458d-8670-8f5541d50c4a"/>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9</vt:i4>
      </vt:variant>
    </vt:vector>
  </HeadingPairs>
  <TitlesOfParts>
    <vt:vector size="21" baseType="lpstr">
      <vt:lpstr>Page de garde</vt:lpstr>
      <vt:lpstr>Lisez-moi</vt:lpstr>
      <vt:lpstr>Identification</vt:lpstr>
      <vt:lpstr>Thématiques</vt:lpstr>
      <vt:lpstr>Motivations</vt:lpstr>
      <vt:lpstr>Objectifs</vt:lpstr>
      <vt:lpstr>Mise en oeuvre</vt:lpstr>
      <vt:lpstr>Evaluation</vt:lpstr>
      <vt:lpstr>Couverture_territoriale</vt:lpstr>
      <vt:lpstr>Financement</vt:lpstr>
      <vt:lpstr>Grille_analyse</vt:lpstr>
      <vt:lpstr>Liste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FLAMAND Estelle</cp:lastModifiedBy>
  <cp:lastPrinted>2021-11-08T09:21:52Z</cp:lastPrinted>
  <dcterms:created xsi:type="dcterms:W3CDTF">2018-08-23T08:52:42Z</dcterms:created>
  <dcterms:modified xsi:type="dcterms:W3CDTF">2024-12-12T08:17:46Z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